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SGR_H2\CHI\2024_VMD_PSFV Tamarico\05 - Informe\CT\"/>
    </mc:Choice>
  </mc:AlternateContent>
  <xr:revisionPtr revIDLastSave="0" documentId="13_ncr:1_{1993905C-A5B3-4797-87C3-E273D190902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sumen" sheetId="3" r:id="rId1"/>
    <sheet name="formato 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1" l="1"/>
  <c r="D6" i="11"/>
  <c r="D5" i="11"/>
  <c r="D4" i="11"/>
  <c r="D3" i="11"/>
  <c r="N7" i="11" l="1"/>
  <c r="N6" i="11"/>
  <c r="N5" i="11"/>
  <c r="N4" i="11"/>
  <c r="N3" i="11"/>
  <c r="N2" i="11"/>
</calcChain>
</file>

<file path=xl/sharedStrings.xml><?xml version="1.0" encoding="utf-8"?>
<sst xmlns="http://schemas.openxmlformats.org/spreadsheetml/2006/main" count="32" uniqueCount="28">
  <si>
    <t>Anexo Nº1</t>
  </si>
  <si>
    <t>Instrucciones de llenado</t>
  </si>
  <si>
    <t>En la respectiva hoja de cada una de las centrales de su representada, se debe llenar la información de las celdas desbloquedas, de acuerdo con el siguiente detalle:</t>
  </si>
  <si>
    <t>Centrales Habilitadas</t>
  </si>
  <si>
    <t>Celda B4:</t>
  </si>
  <si>
    <t>Potencia Mínima [MW]</t>
  </si>
  <si>
    <t>Celda B5:</t>
  </si>
  <si>
    <t>Potencia Máxima [MW]</t>
  </si>
  <si>
    <t>Celda B6:</t>
  </si>
  <si>
    <t>Tensión Nominal [kV]</t>
  </si>
  <si>
    <t>Rango (J2:M2):</t>
  </si>
  <si>
    <t>autollenado por fórmula</t>
  </si>
  <si>
    <t>Rango (G2:H2):</t>
  </si>
  <si>
    <t>Valores de potencia activa [MW] para construción de curvas P-Q. 
Valores monótonamente crecientes tales que:</t>
  </si>
  <si>
    <r>
      <t>P</t>
    </r>
    <r>
      <rPr>
        <b/>
        <vertAlign val="subscript"/>
        <sz val="11"/>
        <color theme="0"/>
        <rFont val="Calibri"/>
        <family val="2"/>
        <scheme val="minor"/>
      </rPr>
      <t>Min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G2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H2</t>
    </r>
    <r>
      <rPr>
        <b/>
        <sz val="11"/>
        <color theme="0"/>
        <rFont val="Calibri"/>
        <family val="2"/>
        <scheme val="minor"/>
      </rPr>
      <t xml:space="preserve"> &lt; P</t>
    </r>
    <r>
      <rPr>
        <b/>
        <vertAlign val="subscript"/>
        <sz val="11"/>
        <color theme="0"/>
        <rFont val="Calibri"/>
        <family val="2"/>
        <scheme val="minor"/>
      </rPr>
      <t>Max</t>
    </r>
  </si>
  <si>
    <t>Rango(F3:I7):</t>
  </si>
  <si>
    <t>Valores de potencia reactiva [MVAr] para construción de curvas P-Q. 
Valores tales que:</t>
  </si>
  <si>
    <r>
      <t>(Q</t>
    </r>
    <r>
      <rPr>
        <vertAlign val="subscript"/>
        <sz val="11"/>
        <color theme="0"/>
        <rFont val="Calibri"/>
        <family val="2"/>
        <scheme val="minor"/>
      </rPr>
      <t>F3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I7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£</t>
    </r>
    <r>
      <rPr>
        <sz val="11"/>
        <color theme="0"/>
        <rFont val="Calibri"/>
        <family val="2"/>
        <scheme val="minor"/>
      </rPr>
      <t>0 (unidad absorbiendo potencia reactiva)</t>
    </r>
  </si>
  <si>
    <t>Rango(J3:M7):</t>
  </si>
  <si>
    <r>
      <t>(Q</t>
    </r>
    <r>
      <rPr>
        <vertAlign val="subscript"/>
        <sz val="11"/>
        <color theme="0"/>
        <rFont val="Calibri"/>
        <family val="2"/>
        <scheme val="minor"/>
      </rPr>
      <t>J3</t>
    </r>
    <r>
      <rPr>
        <sz val="11"/>
        <color theme="0"/>
        <rFont val="Calibri"/>
        <family val="2"/>
        <scheme val="minor"/>
      </rPr>
      <t>:Q</t>
    </r>
    <r>
      <rPr>
        <vertAlign val="subscript"/>
        <sz val="11"/>
        <color theme="0"/>
        <rFont val="Calibri"/>
        <family val="2"/>
        <scheme val="minor"/>
      </rPr>
      <t>M7</t>
    </r>
    <r>
      <rPr>
        <sz val="11"/>
        <color theme="0"/>
        <rFont val="Calibri"/>
        <family val="2"/>
        <scheme val="minor"/>
      </rPr>
      <t>)</t>
    </r>
    <r>
      <rPr>
        <sz val="11"/>
        <color theme="0"/>
        <rFont val="Symbol"/>
        <family val="1"/>
        <charset val="2"/>
      </rPr>
      <t>³</t>
    </r>
    <r>
      <rPr>
        <sz val="11"/>
        <color theme="0"/>
        <rFont val="Calibri"/>
        <family val="2"/>
        <scheme val="minor"/>
      </rPr>
      <t>0 (unidad entregando potencia reactiva)</t>
    </r>
  </si>
  <si>
    <t>En el gráfico se dibujarán las curvas P-Q automáticamente. Algo como:</t>
  </si>
  <si>
    <t>Nombre Central</t>
  </si>
  <si>
    <t>Potencia [MW]</t>
  </si>
  <si>
    <t>Tensión  [pu]</t>
  </si>
  <si>
    <t>Unidad</t>
  </si>
  <si>
    <t>NOTA: se requiere la actualización de las curvas P-Q de la unidad en Anexo N°1, considerando los nuevos valores de Mínimo Técnico establecidos.</t>
  </si>
  <si>
    <t>Potencia Mínima Aprobada [MW]</t>
  </si>
  <si>
    <t>PSFV Tamarico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</si>
</sst>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indexed="8"/>
      <name val="Courier New"/>
      <family val="2"/>
    </font>
    <font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7" fillId="4" borderId="8" xfId="1" applyNumberFormat="1" applyFont="1" applyFill="1" applyBorder="1" applyAlignment="1">
      <alignment horizontal="right" vertical="center"/>
    </xf>
    <xf numFmtId="2" fontId="1" fillId="4" borderId="4" xfId="1" applyNumberFormat="1" applyFont="1" applyFill="1" applyBorder="1" applyAlignment="1">
      <alignment horizontal="right"/>
    </xf>
    <xf numFmtId="2" fontId="1" fillId="4" borderId="14" xfId="1" applyNumberFormat="1" applyFont="1" applyFill="1" applyBorder="1"/>
    <xf numFmtId="2" fontId="1" fillId="4" borderId="6" xfId="1" applyNumberFormat="1" applyFont="1" applyFill="1" applyBorder="1"/>
    <xf numFmtId="2" fontId="1" fillId="4" borderId="10" xfId="1" applyNumberFormat="1" applyFont="1" applyFill="1" applyBorder="1" applyAlignment="1">
      <alignment horizontal="right"/>
    </xf>
    <xf numFmtId="2" fontId="1" fillId="4" borderId="13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2" fillId="0" borderId="0" xfId="0" applyNumberFormat="1" applyFont="1"/>
    <xf numFmtId="0" fontId="14" fillId="0" borderId="0" xfId="1" applyFont="1"/>
    <xf numFmtId="2" fontId="7" fillId="0" borderId="0" xfId="1" applyNumberFormat="1" applyFont="1"/>
    <xf numFmtId="164" fontId="15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4" borderId="19" xfId="0" applyFont="1" applyFill="1" applyBorder="1"/>
    <xf numFmtId="0" fontId="0" fillId="4" borderId="19" xfId="0" applyFill="1" applyBorder="1" applyAlignment="1">
      <alignment horizontal="center"/>
    </xf>
    <xf numFmtId="0" fontId="11" fillId="0" borderId="19" xfId="0" applyFont="1" applyBorder="1"/>
    <xf numFmtId="0" fontId="0" fillId="3" borderId="19" xfId="0" applyFill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2" fillId="4" borderId="19" xfId="1" applyFont="1" applyFill="1" applyBorder="1"/>
    <xf numFmtId="0" fontId="13" fillId="3" borderId="19" xfId="1" applyFont="1" applyFill="1" applyBorder="1"/>
    <xf numFmtId="0" fontId="12" fillId="2" borderId="19" xfId="1" applyFont="1" applyFill="1" applyBorder="1"/>
    <xf numFmtId="0" fontId="12" fillId="3" borderId="19" xfId="1" applyFont="1" applyFill="1" applyBorder="1"/>
    <xf numFmtId="2" fontId="7" fillId="3" borderId="18" xfId="1" applyNumberFormat="1" applyFont="1" applyFill="1" applyBorder="1" applyAlignment="1">
      <alignment horizontal="center"/>
    </xf>
    <xf numFmtId="2" fontId="7" fillId="2" borderId="18" xfId="1" applyNumberFormat="1" applyFont="1" applyFill="1" applyBorder="1" applyAlignment="1">
      <alignment horizontal="center"/>
    </xf>
    <xf numFmtId="0" fontId="7" fillId="4" borderId="18" xfId="1" applyFont="1" applyFill="1" applyBorder="1"/>
    <xf numFmtId="165" fontId="1" fillId="3" borderId="22" xfId="1" applyNumberFormat="1" applyFont="1" applyFill="1" applyBorder="1" applyAlignment="1" applyProtection="1">
      <alignment horizontal="center"/>
      <protection locked="0"/>
    </xf>
    <xf numFmtId="165" fontId="1" fillId="3" borderId="23" xfId="1" applyNumberFormat="1" applyFont="1" applyFill="1" applyBorder="1" applyAlignment="1" applyProtection="1">
      <alignment horizontal="center"/>
      <protection locked="0"/>
    </xf>
    <xf numFmtId="165" fontId="1" fillId="2" borderId="22" xfId="1" applyNumberFormat="1" applyFont="1" applyFill="1" applyBorder="1" applyAlignment="1" applyProtection="1">
      <alignment horizontal="center"/>
      <protection locked="0"/>
    </xf>
    <xf numFmtId="165" fontId="1" fillId="3" borderId="20" xfId="1" applyNumberFormat="1" applyFont="1" applyFill="1" applyBorder="1" applyAlignment="1" applyProtection="1">
      <alignment horizontal="center"/>
      <protection locked="0"/>
    </xf>
    <xf numFmtId="165" fontId="1" fillId="3" borderId="14" xfId="1" applyNumberFormat="1" applyFont="1" applyFill="1" applyBorder="1" applyAlignment="1" applyProtection="1">
      <alignment horizontal="center"/>
      <protection locked="0"/>
    </xf>
    <xf numFmtId="165" fontId="1" fillId="3" borderId="21" xfId="1" applyNumberFormat="1" applyFont="1" applyFill="1" applyBorder="1" applyAlignment="1" applyProtection="1">
      <alignment horizontal="center"/>
      <protection locked="0"/>
    </xf>
    <xf numFmtId="165" fontId="1" fillId="3" borderId="0" xfId="1" applyNumberFormat="1" applyFont="1" applyFill="1" applyAlignment="1" applyProtection="1">
      <alignment horizontal="center"/>
      <protection locked="0"/>
    </xf>
    <xf numFmtId="165" fontId="1" fillId="2" borderId="0" xfId="1" applyNumberFormat="1" applyFont="1" applyFill="1" applyAlignment="1" applyProtection="1">
      <alignment horizontal="center"/>
      <protection locked="0"/>
    </xf>
    <xf numFmtId="0" fontId="13" fillId="3" borderId="24" xfId="1" applyFont="1" applyFill="1" applyBorder="1"/>
    <xf numFmtId="2" fontId="7" fillId="3" borderId="20" xfId="1" applyNumberFormat="1" applyFont="1" applyFill="1" applyBorder="1" applyAlignment="1">
      <alignment horizontal="center"/>
    </xf>
    <xf numFmtId="1" fontId="7" fillId="4" borderId="18" xfId="1" applyNumberFormat="1" applyFont="1" applyFill="1" applyBorder="1" applyAlignment="1">
      <alignment horizontal="center"/>
    </xf>
    <xf numFmtId="1" fontId="17" fillId="4" borderId="9" xfId="1" applyNumberFormat="1" applyFont="1" applyFill="1" applyBorder="1" applyAlignment="1" applyProtection="1">
      <alignment horizontal="center"/>
      <protection locked="0"/>
    </xf>
    <xf numFmtId="1" fontId="7" fillId="4" borderId="9" xfId="1" applyNumberFormat="1" applyFont="1" applyFill="1" applyBorder="1" applyAlignment="1">
      <alignment horizontal="center"/>
    </xf>
    <xf numFmtId="1" fontId="7" fillId="4" borderId="25" xfId="1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left" vertical="center"/>
    </xf>
    <xf numFmtId="2" fontId="1" fillId="3" borderId="1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1" fillId="2" borderId="9" xfId="0" applyNumberFormat="1" applyFont="1" applyFill="1" applyBorder="1" applyAlignment="1">
      <alignment horizontal="left" vertical="center"/>
    </xf>
    <xf numFmtId="2" fontId="1" fillId="2" borderId="7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6" fillId="0" borderId="5" xfId="0" applyFont="1" applyBorder="1" applyAlignment="1">
      <alignment horizontal="justify" vertical="top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2" fontId="7" fillId="4" borderId="9" xfId="1" applyNumberFormat="1" applyFont="1" applyFill="1" applyBorder="1" applyAlignment="1">
      <alignment horizontal="left" vertical="center"/>
    </xf>
    <xf numFmtId="2" fontId="7" fillId="4" borderId="7" xfId="1" applyNumberFormat="1" applyFont="1" applyFill="1" applyBorder="1" applyAlignment="1">
      <alignment horizontal="left" vertical="center"/>
    </xf>
    <xf numFmtId="2" fontId="1" fillId="4" borderId="0" xfId="1" applyNumberFormat="1" applyFont="1" applyFill="1" applyAlignment="1">
      <alignment horizontal="left" wrapText="1"/>
    </xf>
    <xf numFmtId="2" fontId="1" fillId="4" borderId="11" xfId="1" applyNumberFormat="1" applyFont="1" applyFill="1" applyBorder="1" applyAlignment="1">
      <alignment horizontal="left" wrapText="1"/>
    </xf>
    <xf numFmtId="2" fontId="1" fillId="4" borderId="12" xfId="1" applyNumberFormat="1" applyFont="1" applyFill="1" applyBorder="1" applyAlignment="1">
      <alignment horizontal="left" wrapText="1"/>
    </xf>
    <xf numFmtId="2" fontId="1" fillId="4" borderId="5" xfId="1" applyNumberFormat="1" applyFont="1" applyFill="1" applyBorder="1" applyAlignment="1">
      <alignment horizontal="left" wrapText="1"/>
    </xf>
    <xf numFmtId="2" fontId="1" fillId="4" borderId="4" xfId="1" applyNumberFormat="1" applyFont="1" applyFill="1" applyBorder="1" applyAlignment="1">
      <alignment horizontal="left" wrapText="1"/>
    </xf>
    <xf numFmtId="2" fontId="1" fillId="4" borderId="13" xfId="1" applyNumberFormat="1" applyFont="1" applyFill="1" applyBorder="1" applyAlignment="1">
      <alignment horizontal="left" wrapText="1"/>
    </xf>
  </cellXfs>
  <cellStyles count="2">
    <cellStyle name="Normal" xfId="0" builtinId="0"/>
    <cellStyle name="Normal_Xl000033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Diagramas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'formato '!$D$3</c:f>
              <c:strCache>
                <c:ptCount val="1"/>
                <c:pt idx="0">
                  <c:v>PSFV Tamarico [MVAr] (0.90Vpu)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4.4000000000000004</c:v>
                </c:pt>
                <c:pt idx="1">
                  <c:v>29</c:v>
                </c:pt>
                <c:pt idx="2">
                  <c:v>87</c:v>
                </c:pt>
                <c:pt idx="3">
                  <c:v>140</c:v>
                </c:pt>
                <c:pt idx="4">
                  <c:v>140</c:v>
                </c:pt>
                <c:pt idx="5">
                  <c:v>87</c:v>
                </c:pt>
                <c:pt idx="6">
                  <c:v>29</c:v>
                </c:pt>
                <c:pt idx="7">
                  <c:v>4.4000000000000004</c:v>
                </c:pt>
              </c:numCache>
            </c:numRef>
          </c:xVal>
          <c:yVal>
            <c:numRef>
              <c:f>'formato '!$F$3:$M$3</c:f>
              <c:numCache>
                <c:formatCode>0.0</c:formatCode>
                <c:ptCount val="8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4E-461B-9DC5-6099031B152A}"/>
            </c:ext>
          </c:extLst>
        </c:ser>
        <c:ser>
          <c:idx val="0"/>
          <c:order val="1"/>
          <c:tx>
            <c:strRef>
              <c:f>'formato '!$D$4</c:f>
              <c:strCache>
                <c:ptCount val="1"/>
                <c:pt idx="0">
                  <c:v>PSFV Tamarico  [MVAr] (0.95Vpu)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4.4000000000000004</c:v>
                </c:pt>
                <c:pt idx="1">
                  <c:v>29</c:v>
                </c:pt>
                <c:pt idx="2">
                  <c:v>87</c:v>
                </c:pt>
                <c:pt idx="3">
                  <c:v>140</c:v>
                </c:pt>
                <c:pt idx="4">
                  <c:v>140</c:v>
                </c:pt>
                <c:pt idx="5">
                  <c:v>87</c:v>
                </c:pt>
                <c:pt idx="6">
                  <c:v>29</c:v>
                </c:pt>
                <c:pt idx="7">
                  <c:v>4.4000000000000004</c:v>
                </c:pt>
              </c:numCache>
            </c:numRef>
          </c:xVal>
          <c:yVal>
            <c:numRef>
              <c:f>'formato '!$F$4:$M$4</c:f>
              <c:numCache>
                <c:formatCode>0.0</c:formatCode>
                <c:ptCount val="8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4E-461B-9DC5-6099031B152A}"/>
            </c:ext>
          </c:extLst>
        </c:ser>
        <c:ser>
          <c:idx val="2"/>
          <c:order val="2"/>
          <c:tx>
            <c:strRef>
              <c:f>'formato '!$D$5</c:f>
              <c:strCache>
                <c:ptCount val="1"/>
                <c:pt idx="0">
                  <c:v>PSFV Tamarico  [MVAr] (1.00Vpu)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4.4000000000000004</c:v>
                </c:pt>
                <c:pt idx="1">
                  <c:v>29</c:v>
                </c:pt>
                <c:pt idx="2">
                  <c:v>87</c:v>
                </c:pt>
                <c:pt idx="3">
                  <c:v>140</c:v>
                </c:pt>
                <c:pt idx="4">
                  <c:v>140</c:v>
                </c:pt>
                <c:pt idx="5">
                  <c:v>87</c:v>
                </c:pt>
                <c:pt idx="6">
                  <c:v>29</c:v>
                </c:pt>
                <c:pt idx="7">
                  <c:v>4.4000000000000004</c:v>
                </c:pt>
              </c:numCache>
            </c:numRef>
          </c:xVal>
          <c:yVal>
            <c:numRef>
              <c:f>'formato '!$F$5:$M$5</c:f>
              <c:numCache>
                <c:formatCode>0.0</c:formatCode>
                <c:ptCount val="8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4E-461B-9DC5-6099031B152A}"/>
            </c:ext>
          </c:extLst>
        </c:ser>
        <c:ser>
          <c:idx val="3"/>
          <c:order val="3"/>
          <c:tx>
            <c:strRef>
              <c:f>'formato '!$D$6</c:f>
              <c:strCache>
                <c:ptCount val="1"/>
                <c:pt idx="0">
                  <c:v>PSFV Tamarico [MVAr] (1.05Vpu)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4.4000000000000004</c:v>
                </c:pt>
                <c:pt idx="1">
                  <c:v>29</c:v>
                </c:pt>
                <c:pt idx="2">
                  <c:v>87</c:v>
                </c:pt>
                <c:pt idx="3">
                  <c:v>140</c:v>
                </c:pt>
                <c:pt idx="4">
                  <c:v>140</c:v>
                </c:pt>
                <c:pt idx="5">
                  <c:v>87</c:v>
                </c:pt>
                <c:pt idx="6">
                  <c:v>29</c:v>
                </c:pt>
                <c:pt idx="7">
                  <c:v>4.4000000000000004</c:v>
                </c:pt>
              </c:numCache>
            </c:numRef>
          </c:xVal>
          <c:yVal>
            <c:numRef>
              <c:f>'formato '!$F$6:$M$6</c:f>
              <c:numCache>
                <c:formatCode>0.0</c:formatCode>
                <c:ptCount val="8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4E-461B-9DC5-6099031B152A}"/>
            </c:ext>
          </c:extLst>
        </c:ser>
        <c:ser>
          <c:idx val="4"/>
          <c:order val="4"/>
          <c:tx>
            <c:strRef>
              <c:f>'formato '!$D$7</c:f>
              <c:strCache>
                <c:ptCount val="1"/>
                <c:pt idx="0">
                  <c:v>PSFV Tamarico  [MVAr] (1.10Vpu)</c:v>
                </c:pt>
              </c:strCache>
            </c:strRef>
          </c:tx>
          <c:xVal>
            <c:numRef>
              <c:f>'formato '!$F$2:$M$2</c:f>
              <c:numCache>
                <c:formatCode>0</c:formatCode>
                <c:ptCount val="8"/>
                <c:pt idx="0">
                  <c:v>4.4000000000000004</c:v>
                </c:pt>
                <c:pt idx="1">
                  <c:v>29</c:v>
                </c:pt>
                <c:pt idx="2">
                  <c:v>87</c:v>
                </c:pt>
                <c:pt idx="3">
                  <c:v>140</c:v>
                </c:pt>
                <c:pt idx="4">
                  <c:v>140</c:v>
                </c:pt>
                <c:pt idx="5">
                  <c:v>87</c:v>
                </c:pt>
                <c:pt idx="6">
                  <c:v>29</c:v>
                </c:pt>
                <c:pt idx="7">
                  <c:v>4.4000000000000004</c:v>
                </c:pt>
              </c:numCache>
            </c:numRef>
          </c:xVal>
          <c:yVal>
            <c:numRef>
              <c:f>'formato '!$F$7:$M$7</c:f>
              <c:numCache>
                <c:formatCode>0.0</c:formatCode>
                <c:ptCount val="8"/>
                <c:pt idx="0">
                  <c:v>-50</c:v>
                </c:pt>
                <c:pt idx="1">
                  <c:v>-50</c:v>
                </c:pt>
                <c:pt idx="2">
                  <c:v>-50</c:v>
                </c:pt>
                <c:pt idx="3">
                  <c:v>-50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4E-461B-9DC5-6099031B1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25760"/>
        <c:axId val="691326336"/>
      </c:scatterChart>
      <c:valAx>
        <c:axId val="691325760"/>
        <c:scaling>
          <c:orientation val="minMax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Potencia</a:t>
                </a:r>
                <a:r>
                  <a:rPr lang="es-ES" baseline="0"/>
                  <a:t> Activa [MW]</a:t>
                </a:r>
                <a:endParaRPr lang="es-ES"/>
              </a:p>
            </c:rich>
          </c:tx>
          <c:overlay val="0"/>
        </c:title>
        <c:numFmt formatCode="0" sourceLinked="1"/>
        <c:majorTickMark val="out"/>
        <c:minorTickMark val="none"/>
        <c:tickLblPos val="low"/>
        <c:crossAx val="691326336"/>
        <c:crosses val="autoZero"/>
        <c:crossBetween val="midCat"/>
      </c:valAx>
      <c:valAx>
        <c:axId val="691326336"/>
        <c:scaling>
          <c:orientation val="minMax"/>
          <c:max val="160"/>
          <c:min val="-16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Potencia Reactiva [MVAr]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6913257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11</xdr:col>
      <xdr:colOff>9525</xdr:colOff>
      <xdr:row>40</xdr:row>
      <xdr:rowOff>40203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4610100"/>
          <a:ext cx="5076825" cy="41931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1473200</xdr:colOff>
      <xdr:row>14</xdr:row>
      <xdr:rowOff>117288</xdr:rowOff>
    </xdr:from>
    <xdr:to>
      <xdr:col>12</xdr:col>
      <xdr:colOff>454025</xdr:colOff>
      <xdr:row>48</xdr:row>
      <xdr:rowOff>117288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4BDC394-041F-4E81-B3EA-705DB73DB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42"/>
  <sheetViews>
    <sheetView showGridLines="0" topLeftCell="C6" zoomScale="187" workbookViewId="0">
      <selection activeCell="E29" sqref="E29"/>
    </sheetView>
  </sheetViews>
  <sheetFormatPr baseColWidth="10" defaultRowHeight="15" x14ac:dyDescent="0.25"/>
  <cols>
    <col min="2" max="2" width="17.42578125" customWidth="1"/>
    <col min="3" max="3" width="12" bestFit="1" customWidth="1"/>
    <col min="4" max="4" width="11.7109375" bestFit="1" customWidth="1"/>
    <col min="5" max="5" width="17.42578125" bestFit="1" customWidth="1"/>
    <col min="7" max="7" width="14.140625" bestFit="1" customWidth="1"/>
    <col min="8" max="8" width="25.85546875" bestFit="1" customWidth="1"/>
    <col min="9" max="11" width="12" customWidth="1"/>
  </cols>
  <sheetData>
    <row r="1" spans="2:12" ht="16.5" customHeight="1" thickBot="1" x14ac:dyDescent="0.3"/>
    <row r="2" spans="2:12" ht="16.5" customHeight="1" x14ac:dyDescent="0.25">
      <c r="B2" s="60" t="s">
        <v>0</v>
      </c>
      <c r="C2" s="22"/>
      <c r="G2" s="56" t="s">
        <v>1</v>
      </c>
      <c r="H2" s="57"/>
      <c r="I2" s="57"/>
      <c r="J2" s="57"/>
      <c r="K2" s="58"/>
      <c r="L2" s="1"/>
    </row>
    <row r="3" spans="2:12" ht="16.5" customHeight="1" x14ac:dyDescent="0.25">
      <c r="B3" s="60"/>
      <c r="C3" s="22"/>
      <c r="D3" s="1"/>
      <c r="G3" s="59"/>
      <c r="H3" s="60"/>
      <c r="I3" s="60"/>
      <c r="J3" s="60"/>
      <c r="K3" s="61"/>
      <c r="L3" s="1"/>
    </row>
    <row r="4" spans="2:12" ht="16.5" customHeight="1" x14ac:dyDescent="0.25">
      <c r="G4" s="62" t="s">
        <v>2</v>
      </c>
      <c r="H4" s="63"/>
      <c r="I4" s="63"/>
      <c r="J4" s="63"/>
      <c r="K4" s="64"/>
      <c r="L4" s="2"/>
    </row>
    <row r="5" spans="2:12" ht="16.5" customHeight="1" x14ac:dyDescent="0.25">
      <c r="B5" s="24" t="s">
        <v>3</v>
      </c>
      <c r="C5" s="23"/>
      <c r="D5" s="23"/>
      <c r="G5" s="62"/>
      <c r="H5" s="63"/>
      <c r="I5" s="63"/>
      <c r="J5" s="63"/>
      <c r="K5" s="64"/>
      <c r="L5" s="2"/>
    </row>
    <row r="6" spans="2:12" ht="16.5" customHeight="1" x14ac:dyDescent="0.25">
      <c r="B6" s="25"/>
      <c r="G6" s="3"/>
      <c r="H6" s="2"/>
      <c r="I6" s="2"/>
      <c r="J6" s="2"/>
      <c r="K6" s="4"/>
      <c r="L6" s="2"/>
    </row>
    <row r="7" spans="2:12" ht="16.5" customHeight="1" x14ac:dyDescent="0.25">
      <c r="B7" s="25"/>
      <c r="G7" s="5" t="s">
        <v>4</v>
      </c>
      <c r="H7" s="65" t="s">
        <v>5</v>
      </c>
      <c r="I7" s="65"/>
      <c r="J7" s="65"/>
      <c r="K7" s="66"/>
    </row>
    <row r="8" spans="2:12" ht="16.5" customHeight="1" x14ac:dyDescent="0.25">
      <c r="B8" s="25"/>
      <c r="G8" s="6" t="s">
        <v>6</v>
      </c>
      <c r="H8" s="54" t="s">
        <v>7</v>
      </c>
      <c r="I8" s="54"/>
      <c r="J8" s="54"/>
      <c r="K8" s="55"/>
    </row>
    <row r="9" spans="2:12" ht="16.5" customHeight="1" x14ac:dyDescent="0.25">
      <c r="B9" s="25"/>
      <c r="G9" s="5" t="s">
        <v>8</v>
      </c>
      <c r="H9" s="65" t="s">
        <v>9</v>
      </c>
      <c r="I9" s="65"/>
      <c r="J9" s="65"/>
      <c r="K9" s="66"/>
    </row>
    <row r="10" spans="2:12" ht="16.5" customHeight="1" x14ac:dyDescent="0.25">
      <c r="B10" s="25"/>
      <c r="G10" s="7" t="s">
        <v>10</v>
      </c>
      <c r="H10" s="79" t="s">
        <v>11</v>
      </c>
      <c r="I10" s="79"/>
      <c r="J10" s="79"/>
      <c r="K10" s="80"/>
    </row>
    <row r="11" spans="2:12" ht="16.5" customHeight="1" x14ac:dyDescent="0.25">
      <c r="G11" s="8" t="s">
        <v>12</v>
      </c>
      <c r="H11" s="81" t="s">
        <v>13</v>
      </c>
      <c r="I11" s="82"/>
      <c r="J11" s="82"/>
      <c r="K11" s="83"/>
    </row>
    <row r="12" spans="2:12" ht="16.5" customHeight="1" x14ac:dyDescent="0.25">
      <c r="G12" s="85"/>
      <c r="H12" s="81"/>
      <c r="I12" s="81"/>
      <c r="J12" s="81"/>
      <c r="K12" s="84"/>
    </row>
    <row r="13" spans="2:12" ht="16.5" customHeight="1" thickBot="1" x14ac:dyDescent="0.4">
      <c r="G13" s="86"/>
      <c r="H13" s="9" t="s">
        <v>14</v>
      </c>
      <c r="I13" s="9"/>
      <c r="J13" s="9"/>
      <c r="K13" s="10"/>
    </row>
    <row r="14" spans="2:12" ht="16.5" customHeight="1" x14ac:dyDescent="0.25">
      <c r="B14" s="67" t="s">
        <v>25</v>
      </c>
      <c r="C14" s="68"/>
      <c r="D14" s="68"/>
      <c r="E14" s="69"/>
      <c r="G14" s="11" t="s">
        <v>15</v>
      </c>
      <c r="H14" s="82" t="s">
        <v>16</v>
      </c>
      <c r="I14" s="82"/>
      <c r="J14" s="82"/>
      <c r="K14" s="83"/>
    </row>
    <row r="15" spans="2:12" ht="16.5" customHeight="1" x14ac:dyDescent="0.25">
      <c r="B15" s="70"/>
      <c r="C15" s="71"/>
      <c r="D15" s="71"/>
      <c r="E15" s="72"/>
      <c r="G15" s="8"/>
      <c r="H15" s="81"/>
      <c r="I15" s="81"/>
      <c r="J15" s="81"/>
      <c r="K15" s="84"/>
    </row>
    <row r="16" spans="2:12" ht="16.5" customHeight="1" x14ac:dyDescent="0.35">
      <c r="B16" s="70"/>
      <c r="C16" s="71"/>
      <c r="D16" s="71"/>
      <c r="E16" s="72"/>
      <c r="G16" s="12"/>
      <c r="H16" s="9" t="s">
        <v>17</v>
      </c>
      <c r="I16" s="9"/>
      <c r="J16" s="9"/>
      <c r="K16" s="10"/>
    </row>
    <row r="17" spans="2:11" ht="16.5" customHeight="1" x14ac:dyDescent="0.25">
      <c r="B17" s="70"/>
      <c r="C17" s="71"/>
      <c r="D17" s="71"/>
      <c r="E17" s="72"/>
      <c r="G17" s="11" t="s">
        <v>18</v>
      </c>
      <c r="H17" s="82" t="s">
        <v>16</v>
      </c>
      <c r="I17" s="82"/>
      <c r="J17" s="82"/>
      <c r="K17" s="83"/>
    </row>
    <row r="18" spans="2:11" ht="16.5" customHeight="1" thickBot="1" x14ac:dyDescent="0.3">
      <c r="B18" s="73"/>
      <c r="C18" s="74"/>
      <c r="D18" s="74"/>
      <c r="E18" s="75"/>
      <c r="G18" s="8"/>
      <c r="H18" s="81"/>
      <c r="I18" s="81"/>
      <c r="J18" s="81"/>
      <c r="K18" s="84"/>
    </row>
    <row r="19" spans="2:11" ht="16.5" customHeight="1" x14ac:dyDescent="0.35">
      <c r="G19" s="12"/>
      <c r="H19" s="9" t="s">
        <v>19</v>
      </c>
      <c r="I19" s="9"/>
      <c r="J19" s="9"/>
      <c r="K19" s="10"/>
    </row>
    <row r="20" spans="2:11" ht="16.5" customHeight="1" x14ac:dyDescent="0.25">
      <c r="G20" s="13"/>
      <c r="K20" s="14"/>
    </row>
    <row r="21" spans="2:11" ht="16.5" customHeight="1" x14ac:dyDescent="0.25">
      <c r="G21" s="76" t="s">
        <v>20</v>
      </c>
      <c r="H21" s="77"/>
      <c r="I21" s="77"/>
      <c r="J21" s="77"/>
      <c r="K21" s="78"/>
    </row>
    <row r="22" spans="2:11" ht="16.5" customHeight="1" x14ac:dyDescent="0.25">
      <c r="G22" s="13"/>
      <c r="K22" s="14"/>
    </row>
    <row r="23" spans="2:11" ht="16.5" customHeight="1" x14ac:dyDescent="0.25">
      <c r="G23" s="13"/>
      <c r="K23" s="14"/>
    </row>
    <row r="24" spans="2:11" ht="16.5" customHeight="1" x14ac:dyDescent="0.25">
      <c r="G24" s="13"/>
      <c r="K24" s="14"/>
    </row>
    <row r="25" spans="2:11" ht="16.5" customHeight="1" x14ac:dyDescent="0.25">
      <c r="G25" s="13"/>
      <c r="K25" s="14"/>
    </row>
    <row r="26" spans="2:11" ht="16.5" customHeight="1" x14ac:dyDescent="0.25">
      <c r="G26" s="13"/>
      <c r="K26" s="14"/>
    </row>
    <row r="27" spans="2:11" ht="16.5" customHeight="1" x14ac:dyDescent="0.25">
      <c r="G27" s="13"/>
      <c r="K27" s="14"/>
    </row>
    <row r="28" spans="2:11" ht="16.5" customHeight="1" x14ac:dyDescent="0.25">
      <c r="G28" s="13"/>
      <c r="K28" s="14"/>
    </row>
    <row r="29" spans="2:11" ht="16.5" customHeight="1" x14ac:dyDescent="0.25">
      <c r="G29" s="13"/>
      <c r="K29" s="14"/>
    </row>
    <row r="30" spans="2:11" ht="16.5" customHeight="1" x14ac:dyDescent="0.25">
      <c r="G30" s="13"/>
      <c r="K30" s="14"/>
    </row>
    <row r="31" spans="2:11" ht="16.5" customHeight="1" x14ac:dyDescent="0.25">
      <c r="G31" s="13"/>
      <c r="K31" s="14"/>
    </row>
    <row r="32" spans="2:11" ht="16.5" customHeight="1" x14ac:dyDescent="0.25">
      <c r="G32" s="13"/>
      <c r="K32" s="14"/>
    </row>
    <row r="33" spans="7:11" ht="16.5" customHeight="1" x14ac:dyDescent="0.25">
      <c r="G33" s="13"/>
      <c r="K33" s="14"/>
    </row>
    <row r="34" spans="7:11" ht="16.5" customHeight="1" x14ac:dyDescent="0.25">
      <c r="G34" s="13"/>
      <c r="K34" s="14"/>
    </row>
    <row r="35" spans="7:11" ht="16.5" customHeight="1" x14ac:dyDescent="0.25">
      <c r="G35" s="13"/>
      <c r="K35" s="14"/>
    </row>
    <row r="36" spans="7:11" ht="16.5" customHeight="1" x14ac:dyDescent="0.25">
      <c r="G36" s="13"/>
      <c r="K36" s="14"/>
    </row>
    <row r="37" spans="7:11" ht="16.5" customHeight="1" x14ac:dyDescent="0.25">
      <c r="G37" s="13"/>
      <c r="K37" s="14"/>
    </row>
    <row r="38" spans="7:11" ht="16.5" customHeight="1" x14ac:dyDescent="0.25">
      <c r="G38" s="13"/>
      <c r="K38" s="14"/>
    </row>
    <row r="39" spans="7:11" ht="16.5" customHeight="1" x14ac:dyDescent="0.25">
      <c r="G39" s="13"/>
      <c r="K39" s="14"/>
    </row>
    <row r="40" spans="7:11" ht="16.5" customHeight="1" x14ac:dyDescent="0.25">
      <c r="G40" s="13"/>
      <c r="K40" s="14"/>
    </row>
    <row r="41" spans="7:11" ht="16.5" customHeight="1" x14ac:dyDescent="0.25">
      <c r="G41" s="13"/>
      <c r="K41" s="14"/>
    </row>
    <row r="42" spans="7:11" ht="16.5" customHeight="1" thickBot="1" x14ac:dyDescent="0.3">
      <c r="G42" s="15"/>
      <c r="H42" s="16"/>
      <c r="I42" s="16"/>
      <c r="J42" s="16"/>
      <c r="K42" s="17"/>
    </row>
  </sheetData>
  <sheetProtection selectLockedCells="1"/>
  <mergeCells count="13">
    <mergeCell ref="B14:E18"/>
    <mergeCell ref="G21:K21"/>
    <mergeCell ref="H9:K9"/>
    <mergeCell ref="H10:K10"/>
    <mergeCell ref="H11:K12"/>
    <mergeCell ref="G12:G13"/>
    <mergeCell ref="H14:K15"/>
    <mergeCell ref="H17:K18"/>
    <mergeCell ref="H8:K8"/>
    <mergeCell ref="G2:K3"/>
    <mergeCell ref="G4:K5"/>
    <mergeCell ref="H7:K7"/>
    <mergeCell ref="B2:B3"/>
  </mergeCell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N14"/>
  <sheetViews>
    <sheetView showGridLines="0" tabSelected="1" zoomScale="85" zoomScaleNormal="85" workbookViewId="0">
      <selection activeCell="S16" sqref="S16"/>
    </sheetView>
  </sheetViews>
  <sheetFormatPr baseColWidth="10" defaultRowHeight="15" x14ac:dyDescent="0.25"/>
  <cols>
    <col min="1" max="1" width="29.28515625" customWidth="1"/>
    <col min="2" max="2" width="16.42578125" bestFit="1" customWidth="1"/>
    <col min="3" max="3" width="3.42578125" customWidth="1"/>
    <col min="4" max="4" width="33.140625" bestFit="1" customWidth="1"/>
    <col min="5" max="5" width="13.5703125" customWidth="1"/>
    <col min="6" max="6" width="8.28515625" bestFit="1" customWidth="1"/>
    <col min="7" max="10" width="7.28515625" bestFit="1" customWidth="1"/>
    <col min="11" max="11" width="7.42578125" customWidth="1"/>
    <col min="12" max="14" width="7.28515625" bestFit="1" customWidth="1"/>
  </cols>
  <sheetData>
    <row r="2" spans="1:14" x14ac:dyDescent="0.25">
      <c r="A2" s="26" t="s">
        <v>21</v>
      </c>
      <c r="B2" s="27" t="s">
        <v>27</v>
      </c>
      <c r="D2" s="33" t="s">
        <v>22</v>
      </c>
      <c r="E2" s="39" t="s">
        <v>23</v>
      </c>
      <c r="F2" s="50">
        <v>4.4000000000000004</v>
      </c>
      <c r="G2" s="51">
        <v>29</v>
      </c>
      <c r="H2" s="51">
        <v>87</v>
      </c>
      <c r="I2" s="52">
        <v>140</v>
      </c>
      <c r="J2" s="50">
        <v>140</v>
      </c>
      <c r="K2" s="52">
        <v>87</v>
      </c>
      <c r="L2" s="52">
        <v>29</v>
      </c>
      <c r="M2" s="53">
        <v>4.4000000000000004</v>
      </c>
      <c r="N2" s="18">
        <f>+F2</f>
        <v>4.4000000000000004</v>
      </c>
    </row>
    <row r="3" spans="1:14" x14ac:dyDescent="0.25">
      <c r="A3" s="28" t="s">
        <v>24</v>
      </c>
      <c r="B3" s="29">
        <v>1</v>
      </c>
      <c r="D3" s="48" t="str">
        <f>+$B$2&amp;" [MVAr]"&amp;" ("&amp;TEXT(E3,"0.00")&amp;"Vpu)"</f>
        <v>PSFV Tamarico [MVAr] (0.90Vpu)</v>
      </c>
      <c r="E3" s="49">
        <v>0.9</v>
      </c>
      <c r="F3" s="40">
        <v>-50</v>
      </c>
      <c r="G3" s="46">
        <v>-50</v>
      </c>
      <c r="H3" s="46">
        <v>-50</v>
      </c>
      <c r="I3" s="46">
        <v>-50</v>
      </c>
      <c r="J3" s="40">
        <v>50</v>
      </c>
      <c r="K3" s="46">
        <v>50</v>
      </c>
      <c r="L3" s="46">
        <v>50</v>
      </c>
      <c r="M3" s="41">
        <v>50</v>
      </c>
      <c r="N3" s="18">
        <f t="shared" ref="N3:N7" si="0">+F3</f>
        <v>-50</v>
      </c>
    </row>
    <row r="4" spans="1:14" x14ac:dyDescent="0.25">
      <c r="A4" s="28" t="s">
        <v>26</v>
      </c>
      <c r="B4" s="30">
        <v>4.4000000000000004</v>
      </c>
      <c r="D4" s="35" t="str">
        <f>+$B$2&amp;"  [MVAr]"&amp;" ("&amp;TEXT(E4,"0.00")&amp;"Vpu)"</f>
        <v>PSFV Tamarico  [MVAr] (0.95Vpu)</v>
      </c>
      <c r="E4" s="38">
        <v>0.95</v>
      </c>
      <c r="F4" s="42">
        <v>-50</v>
      </c>
      <c r="G4" s="47">
        <v>-50</v>
      </c>
      <c r="H4" s="47">
        <v>-50</v>
      </c>
      <c r="I4" s="47">
        <v>-50</v>
      </c>
      <c r="J4" s="42">
        <v>50</v>
      </c>
      <c r="K4" s="47">
        <v>50</v>
      </c>
      <c r="L4" s="47">
        <v>50</v>
      </c>
      <c r="M4" s="47">
        <v>50</v>
      </c>
      <c r="N4" s="18">
        <f t="shared" si="0"/>
        <v>-50</v>
      </c>
    </row>
    <row r="5" spans="1:14" x14ac:dyDescent="0.25">
      <c r="A5" s="28" t="s">
        <v>5</v>
      </c>
      <c r="B5" s="30">
        <v>4.4000000000000004</v>
      </c>
      <c r="D5" s="36" t="str">
        <f>+$B$2&amp;"  [MVAr]"&amp;" ("&amp;TEXT(E5,"0.00")&amp;"Vpu)"</f>
        <v>PSFV Tamarico  [MVAr] (1.00Vpu)</v>
      </c>
      <c r="E5" s="37">
        <v>1</v>
      </c>
      <c r="F5" s="40">
        <v>-50</v>
      </c>
      <c r="G5" s="46">
        <v>-50</v>
      </c>
      <c r="H5" s="46">
        <v>-50</v>
      </c>
      <c r="I5" s="46">
        <v>-50</v>
      </c>
      <c r="J5" s="40">
        <v>50</v>
      </c>
      <c r="K5" s="46">
        <v>50</v>
      </c>
      <c r="L5" s="46">
        <v>50</v>
      </c>
      <c r="M5" s="41">
        <v>50</v>
      </c>
      <c r="N5" s="18">
        <f t="shared" si="0"/>
        <v>-50</v>
      </c>
    </row>
    <row r="6" spans="1:14" x14ac:dyDescent="0.25">
      <c r="A6" s="28" t="s">
        <v>7</v>
      </c>
      <c r="B6" s="31">
        <v>144.69999999999999</v>
      </c>
      <c r="D6" s="35" t="str">
        <f>+$B$2&amp;" [MVAr]"&amp;" ("&amp;TEXT(E6,"0.00")&amp;"Vpu)"</f>
        <v>PSFV Tamarico [MVAr] (1.05Vpu)</v>
      </c>
      <c r="E6" s="38">
        <v>1.05</v>
      </c>
      <c r="F6" s="42">
        <v>-50</v>
      </c>
      <c r="G6" s="47">
        <v>-50</v>
      </c>
      <c r="H6" s="47">
        <v>-50</v>
      </c>
      <c r="I6" s="47">
        <v>-50</v>
      </c>
      <c r="J6" s="42">
        <v>50</v>
      </c>
      <c r="K6" s="47">
        <v>50</v>
      </c>
      <c r="L6" s="47">
        <v>50</v>
      </c>
      <c r="M6" s="47">
        <v>50</v>
      </c>
      <c r="N6" s="18">
        <f t="shared" si="0"/>
        <v>-50</v>
      </c>
    </row>
    <row r="7" spans="1:14" x14ac:dyDescent="0.25">
      <c r="A7" s="28" t="s">
        <v>9</v>
      </c>
      <c r="B7" s="32">
        <v>220</v>
      </c>
      <c r="D7" s="34" t="str">
        <f>+$B$2&amp;"  [MVAr]"&amp;" ("&amp;TEXT(E7,"0.00")&amp;"Vpu)"</f>
        <v>PSFV Tamarico  [MVAr] (1.10Vpu)</v>
      </c>
      <c r="E7" s="37">
        <v>1.1000000000000001</v>
      </c>
      <c r="F7" s="43">
        <v>-50</v>
      </c>
      <c r="G7" s="44">
        <v>-50</v>
      </c>
      <c r="H7" s="44">
        <v>-50</v>
      </c>
      <c r="I7" s="44">
        <v>-50</v>
      </c>
      <c r="J7" s="43">
        <v>50</v>
      </c>
      <c r="K7" s="44">
        <v>50</v>
      </c>
      <c r="L7" s="44">
        <v>50</v>
      </c>
      <c r="M7" s="45">
        <v>50</v>
      </c>
      <c r="N7" s="18">
        <f t="shared" si="0"/>
        <v>-50</v>
      </c>
    </row>
    <row r="8" spans="1:14" x14ac:dyDescent="0.25">
      <c r="D8" s="19"/>
      <c r="E8" s="20"/>
      <c r="F8" s="20"/>
      <c r="G8" s="20"/>
      <c r="H8" s="20"/>
      <c r="I8" s="20"/>
      <c r="J8" s="20"/>
      <c r="K8" s="20"/>
      <c r="L8" s="20"/>
      <c r="M8" s="21"/>
    </row>
    <row r="9" spans="1:14" hidden="1" x14ac:dyDescent="0.25"/>
    <row r="10" spans="1:14" hidden="1" x14ac:dyDescent="0.25"/>
    <row r="11" spans="1:14" hidden="1" x14ac:dyDescent="0.25"/>
    <row r="12" spans="1:14" hidden="1" x14ac:dyDescent="0.25"/>
    <row r="13" spans="1:14" hidden="1" x14ac:dyDescent="0.25"/>
    <row r="14" spans="1:14" hidden="1" x14ac:dyDescent="0.25"/>
  </sheetData>
  <sheetProtection selectLockedCells="1"/>
  <protectedRanges>
    <protectedRange sqref="B4:B7" name="Rango3"/>
    <protectedRange sqref="G2:H2" name="Rango2_1"/>
    <protectedRange sqref="F3:M7" name="Rango1_1"/>
  </protectedRanges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formato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Fernández Gutiérrez</dc:creator>
  <cp:lastModifiedBy>Grupo 05</cp:lastModifiedBy>
  <dcterms:created xsi:type="dcterms:W3CDTF">2017-01-17T17:17:17Z</dcterms:created>
  <dcterms:modified xsi:type="dcterms:W3CDTF">2024-11-27T19:49:17Z</dcterms:modified>
</cp:coreProperties>
</file>