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electricalstudies2.sharepoint.com/sites/2024/Proyectos/EE-2024-086/Documentacion_Enviada/PE_Los_Cerrillos/4. Informes finales/CT/RA/"/>
    </mc:Choice>
  </mc:AlternateContent>
  <xr:revisionPtr revIDLastSave="149" documentId="13_ncr:1_{C0ED5E05-F1E1-4680-B41C-5A6472BC4E0F}" xr6:coauthVersionLast="47" xr6:coauthVersionMax="47" xr10:uidLastSave="{AE018185-2867-4245-82DE-7D043E5F16DF}"/>
  <bookViews>
    <workbookView xWindow="-110" yWindow="-110" windowWidth="25820" windowHeight="15500" tabRatio="487" firstSheet="1" activeTab="1" xr2:uid="{00000000-000D-0000-FFFF-FFFF00000000}"/>
  </bookViews>
  <sheets>
    <sheet name="1. Resultados de las pruebas" sheetId="1" r:id="rId1"/>
    <sheet name="2. Curva PQ 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1" l="1"/>
  <c r="K24" i="1"/>
  <c r="K25" i="1"/>
  <c r="K26" i="1"/>
  <c r="K15" i="1"/>
  <c r="K16" i="1"/>
  <c r="K17" i="1"/>
  <c r="K14" i="1"/>
  <c r="F17" i="1"/>
  <c r="O8" i="2"/>
  <c r="O7" i="2"/>
  <c r="O5" i="2"/>
  <c r="O4" i="2"/>
  <c r="O3" i="2"/>
</calcChain>
</file>

<file path=xl/sharedStrings.xml><?xml version="1.0" encoding="utf-8"?>
<sst xmlns="http://schemas.openxmlformats.org/spreadsheetml/2006/main" count="161" uniqueCount="86">
  <si>
    <t>Central</t>
  </si>
  <si>
    <t>PE Los Cerrillos</t>
  </si>
  <si>
    <t>Unidad</t>
  </si>
  <si>
    <t>Los Cerrillos</t>
  </si>
  <si>
    <t>Configuración</t>
  </si>
  <si>
    <t>PE</t>
  </si>
  <si>
    <t>1. Ensayos de Curva PQ para tensión en termiales 1 pu</t>
  </si>
  <si>
    <t>Puntos</t>
  </si>
  <si>
    <t>Fecha</t>
  </si>
  <si>
    <t xml:space="preserve">Periodo de Evaluación </t>
  </si>
  <si>
    <t>Puntos Teóricos</t>
  </si>
  <si>
    <t>P de ensayo</t>
  </si>
  <si>
    <t>Q obtenida</t>
  </si>
  <si>
    <t>Vbarra AT [kV]</t>
  </si>
  <si>
    <t>Error en Q [%]</t>
  </si>
  <si>
    <t>Origen de la Limitación</t>
  </si>
  <si>
    <t>HH:MM (inicio)</t>
  </si>
  <si>
    <t>HH:MM (fin)</t>
  </si>
  <si>
    <t>P[MW]</t>
  </si>
  <si>
    <t>Q [MVAr]</t>
  </si>
  <si>
    <t>Se alcanza el valor máximo de absorción por parte de los aerogeneradores</t>
  </si>
  <si>
    <t>2. Ensayos de Curva PQ para tensión en termiales 1,05 pu</t>
  </si>
  <si>
    <t>Se alcanza el valor máximo de inyección por parte de los aerogeneradores</t>
  </si>
  <si>
    <t>3. Ensayos de Curva PQ para tensión en termiales 1,1 pu</t>
  </si>
  <si>
    <t>VT</t>
  </si>
  <si>
    <t>Desviación</t>
  </si>
  <si>
    <t>Resultados de las Pruebas, por cada nivel de tensión en bornes ensayado se deben registrar los siguientes datos:</t>
  </si>
  <si>
    <t>Los ocho puntos de contorno de la curva PQ a ensayar</t>
  </si>
  <si>
    <t>Fecha de la realización del ensayo</t>
  </si>
  <si>
    <t>4. Ensayos de Curva PQ para tensión en termiales 0,95 pu</t>
  </si>
  <si>
    <t>Periodo de Evaluación</t>
  </si>
  <si>
    <t>Inicio y Fin de evaluación HH:MM (inicial) a HH:MM (final)</t>
  </si>
  <si>
    <t xml:space="preserve">Valores o coordenadas P [MW] y Q [MVAr] de los ocho puntos a ensayar </t>
  </si>
  <si>
    <t>Promedio del valor real ensayado de P [MW].</t>
  </si>
  <si>
    <t>Promedio del valor real obtenido de Q [MVAr] para las coordenadas de Potecia Activa ensayadas.</t>
  </si>
  <si>
    <t>Tensión en los terminales o broenes del generador.</t>
  </si>
  <si>
    <t>Vfd[V]</t>
  </si>
  <si>
    <t>Tensión de Campo del generador. No aplica para Parques Eólicos o Fotovoltaicos.</t>
  </si>
  <si>
    <t>Ifd[A]</t>
  </si>
  <si>
    <t>Corriente de Campo del generador. No aplica para Parques Eólicos o Fotovoltaicos.</t>
  </si>
  <si>
    <t>T° Rotor</t>
  </si>
  <si>
    <t>Temperatura del Rotor del generador. No aplica para Parques Eólicos o Fotovoltaicos.</t>
  </si>
  <si>
    <t>T°estator</t>
  </si>
  <si>
    <t>Temperatura dele stator del generador. No aplica para Parques Eólicos o Fotovoltaicos.</t>
  </si>
  <si>
    <t>Desviación enter el Q teórico y Q ensayada.</t>
  </si>
  <si>
    <t>Origen de la limitación observada</t>
  </si>
  <si>
    <t>Observaciones</t>
  </si>
  <si>
    <t>Cualquier observación pertinente con el punto ensayado.</t>
  </si>
  <si>
    <t>5. Ensayos de Curva PQ para tensión en termiales 0,9 pu</t>
  </si>
  <si>
    <t>Cardonal</t>
  </si>
  <si>
    <t>Potencia [MW]</t>
  </si>
  <si>
    <t>Tensión  [pu]</t>
  </si>
  <si>
    <t>Instrucciones de llenado</t>
  </si>
  <si>
    <t>Unidad/Parque</t>
  </si>
  <si>
    <t>PE Los Cerrillos [MVAr] (0.9Vpu)</t>
  </si>
  <si>
    <t>0.9</t>
  </si>
  <si>
    <t>-</t>
  </si>
  <si>
    <t>PE Los Cerrillos [MVAr] (0.95Vpu)</t>
  </si>
  <si>
    <t>0.95</t>
  </si>
  <si>
    <t>En la respectiva hoja de cada una de las centrales de su representada, se debe llenar la información de las celdas desbloquedas, de acuerdo con el siguiente detalle:</t>
  </si>
  <si>
    <t>Potencia Mínima [MW]</t>
  </si>
  <si>
    <t>PE Los Cerrillos [MVAr] (1 Vpu)</t>
  </si>
  <si>
    <t>1</t>
  </si>
  <si>
    <t>Potencia Máxima [MW]</t>
  </si>
  <si>
    <t>PE Los Cerrillos  [MVAr] (1.05Vpu)</t>
  </si>
  <si>
    <t>1.05</t>
  </si>
  <si>
    <t>Tensión Nominal [kV]</t>
  </si>
  <si>
    <t>PE Los Cerrillos [MVAr] (1.1Vpu)</t>
  </si>
  <si>
    <t>1.1</t>
  </si>
  <si>
    <t>Celda B4:</t>
  </si>
  <si>
    <t>Fp nom</t>
  </si>
  <si>
    <t>Celda B5:</t>
  </si>
  <si>
    <t>Celda B6:</t>
  </si>
  <si>
    <t>FP Nominal:</t>
  </si>
  <si>
    <t>factor de potencia nominal (declarado en infotecnia)</t>
  </si>
  <si>
    <t>Rango (J2:M2):</t>
  </si>
  <si>
    <t>autollenado por fórmula</t>
  </si>
  <si>
    <t>Rango (G2:H2):</t>
  </si>
  <si>
    <t>Valores de potencia activa [MW] para construción de curvas P-Q. 
Valores crecientes tales que, escoger según puntos de inflexión de la curva:</t>
  </si>
  <si>
    <t>PMin &lt; PG2 &lt; PH2 &lt; PMax</t>
  </si>
  <si>
    <t>Rango(F3:I7):</t>
  </si>
  <si>
    <t>Valores de potencia reactiva [MVAr] para construción de curvas P-Q. 
Valores tales que:</t>
  </si>
  <si>
    <t>(QF3:QI7)£0 (unidad absorbiendo potencia reactiva)</t>
  </si>
  <si>
    <t>Rango(J3:M7):</t>
  </si>
  <si>
    <t>(QJ3:QM7)³0 (unidad entregando potencia reactiva)</t>
  </si>
  <si>
    <t>En el gráfico se dibujarán las curvas P-Q automáticamente. Algo como: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</si>
</sst>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indexed="8"/>
      <name val="Courier New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99">
    <xf numFmtId="0" fontId="0" fillId="0" borderId="0" xfId="0"/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3" borderId="10" xfId="0" applyNumberFormat="1" applyFont="1" applyFill="1" applyBorder="1" applyAlignment="1">
      <alignment horizontal="right" vertical="center"/>
    </xf>
    <xf numFmtId="2" fontId="5" fillId="4" borderId="8" xfId="1" applyNumberFormat="1" applyFont="1" applyFill="1" applyBorder="1" applyAlignment="1">
      <alignment horizontal="right" vertical="center"/>
    </xf>
    <xf numFmtId="2" fontId="1" fillId="4" borderId="3" xfId="1" applyNumberFormat="1" applyFont="1" applyFill="1" applyBorder="1" applyAlignment="1">
      <alignment horizontal="right"/>
    </xf>
    <xf numFmtId="2" fontId="1" fillId="4" borderId="15" xfId="1" applyNumberFormat="1" applyFont="1" applyFill="1" applyBorder="1"/>
    <xf numFmtId="2" fontId="1" fillId="4" borderId="5" xfId="1" applyNumberFormat="1" applyFont="1" applyFill="1" applyBorder="1"/>
    <xf numFmtId="2" fontId="1" fillId="4" borderId="10" xfId="1" applyNumberFormat="1" applyFont="1" applyFill="1" applyBorder="1" applyAlignment="1">
      <alignment horizontal="right"/>
    </xf>
    <xf numFmtId="2" fontId="1" fillId="4" borderId="14" xfId="1" applyNumberFormat="1" applyFont="1" applyFill="1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4" borderId="20" xfId="1" applyFont="1" applyFill="1" applyBorder="1"/>
    <xf numFmtId="2" fontId="2" fillId="0" borderId="0" xfId="0" applyNumberFormat="1" applyFont="1"/>
    <xf numFmtId="0" fontId="8" fillId="3" borderId="19" xfId="1" applyFont="1" applyFill="1" applyBorder="1"/>
    <xf numFmtId="0" fontId="7" fillId="2" borderId="21" xfId="1" applyFont="1" applyFill="1" applyBorder="1"/>
    <xf numFmtId="0" fontId="7" fillId="3" borderId="21" xfId="1" applyFont="1" applyFill="1" applyBorder="1"/>
    <xf numFmtId="0" fontId="6" fillId="0" borderId="0" xfId="0" applyFont="1"/>
    <xf numFmtId="0" fontId="9" fillId="0" borderId="0" xfId="0" applyFont="1"/>
    <xf numFmtId="0" fontId="0" fillId="0" borderId="25" xfId="0" applyBorder="1"/>
    <xf numFmtId="0" fontId="0" fillId="0" borderId="25" xfId="0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/>
    </xf>
    <xf numFmtId="2" fontId="1" fillId="3" borderId="12" xfId="1" applyNumberFormat="1" applyFont="1" applyFill="1" applyBorder="1" applyProtection="1">
      <protection locked="0"/>
    </xf>
    <xf numFmtId="2" fontId="1" fillId="2" borderId="6" xfId="1" applyNumberFormat="1" applyFont="1" applyFill="1" applyBorder="1" applyProtection="1">
      <protection locked="0"/>
    </xf>
    <xf numFmtId="2" fontId="6" fillId="0" borderId="0" xfId="1" applyNumberFormat="1" applyFont="1" applyProtection="1">
      <protection locked="0"/>
    </xf>
    <xf numFmtId="2" fontId="1" fillId="0" borderId="0" xfId="1" applyNumberFormat="1" applyFont="1" applyProtection="1">
      <protection locked="0"/>
    </xf>
    <xf numFmtId="0" fontId="5" fillId="4" borderId="30" xfId="1" applyFont="1" applyFill="1" applyBorder="1"/>
    <xf numFmtId="49" fontId="5" fillId="3" borderId="23" xfId="1" applyNumberFormat="1" applyFont="1" applyFill="1" applyBorder="1" applyAlignment="1">
      <alignment horizontal="center"/>
    </xf>
    <xf numFmtId="49" fontId="5" fillId="2" borderId="8" xfId="1" applyNumberFormat="1" applyFont="1" applyFill="1" applyBorder="1" applyAlignment="1">
      <alignment horizontal="center"/>
    </xf>
    <xf numFmtId="49" fontId="5" fillId="3" borderId="8" xfId="1" applyNumberFormat="1" applyFont="1" applyFill="1" applyBorder="1" applyAlignment="1">
      <alignment horizontal="center"/>
    </xf>
    <xf numFmtId="2" fontId="1" fillId="3" borderId="6" xfId="1" applyNumberFormat="1" applyFont="1" applyFill="1" applyBorder="1" applyProtection="1">
      <protection locked="0"/>
    </xf>
    <xf numFmtId="0" fontId="0" fillId="2" borderId="25" xfId="0" applyFill="1" applyBorder="1" applyAlignment="1">
      <alignment horizontal="left"/>
    </xf>
    <xf numFmtId="0" fontId="0" fillId="2" borderId="25" xfId="0" applyFill="1" applyBorder="1" applyAlignment="1">
      <alignment horizontal="left" vertical="center"/>
    </xf>
    <xf numFmtId="0" fontId="6" fillId="0" borderId="21" xfId="0" applyFont="1" applyBorder="1"/>
    <xf numFmtId="0" fontId="0" fillId="3" borderId="29" xfId="0" applyFill="1" applyBorder="1" applyAlignment="1">
      <alignment horizontal="center"/>
    </xf>
    <xf numFmtId="2" fontId="6" fillId="2" borderId="29" xfId="0" applyNumberFormat="1" applyFont="1" applyFill="1" applyBorder="1" applyAlignment="1" applyProtection="1">
      <alignment horizontal="center"/>
      <protection locked="0"/>
    </xf>
    <xf numFmtId="2" fontId="6" fillId="3" borderId="29" xfId="0" applyNumberFormat="1" applyFont="1" applyFill="1" applyBorder="1" applyAlignment="1" applyProtection="1">
      <alignment horizontal="center"/>
      <protection locked="0"/>
    </xf>
    <xf numFmtId="0" fontId="6" fillId="0" borderId="22" xfId="0" applyFont="1" applyBorder="1"/>
    <xf numFmtId="0" fontId="0" fillId="4" borderId="19" xfId="0" applyFill="1" applyBorder="1"/>
    <xf numFmtId="0" fontId="0" fillId="4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/>
    </xf>
    <xf numFmtId="0" fontId="6" fillId="2" borderId="33" xfId="0" applyFont="1" applyFill="1" applyBorder="1" applyAlignment="1" applyProtection="1">
      <alignment horizontal="center"/>
      <protection locked="0"/>
    </xf>
    <xf numFmtId="0" fontId="0" fillId="2" borderId="35" xfId="0" applyFill="1" applyBorder="1" applyAlignment="1">
      <alignment horizontal="center"/>
    </xf>
    <xf numFmtId="0" fontId="0" fillId="0" borderId="28" xfId="0" applyBorder="1" applyAlignment="1">
      <alignment horizontal="center"/>
    </xf>
    <xf numFmtId="2" fontId="1" fillId="3" borderId="24" xfId="1" applyNumberFormat="1" applyFont="1" applyFill="1" applyBorder="1" applyProtection="1">
      <protection locked="0"/>
    </xf>
    <xf numFmtId="0" fontId="8" fillId="3" borderId="22" xfId="1" applyFont="1" applyFill="1" applyBorder="1"/>
    <xf numFmtId="49" fontId="5" fillId="3" borderId="36" xfId="1" applyNumberFormat="1" applyFont="1" applyFill="1" applyBorder="1" applyAlignment="1">
      <alignment horizontal="center"/>
    </xf>
    <xf numFmtId="2" fontId="1" fillId="3" borderId="13" xfId="1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2" fontId="0" fillId="0" borderId="25" xfId="0" applyNumberFormat="1" applyBorder="1" applyAlignment="1">
      <alignment horizontal="center"/>
    </xf>
    <xf numFmtId="2" fontId="5" fillId="4" borderId="38" xfId="1" applyNumberFormat="1" applyFont="1" applyFill="1" applyBorder="1"/>
    <xf numFmtId="14" fontId="0" fillId="0" borderId="25" xfId="0" applyNumberFormat="1" applyBorder="1" applyAlignment="1">
      <alignment horizontal="center"/>
    </xf>
    <xf numFmtId="20" fontId="0" fillId="0" borderId="25" xfId="0" applyNumberFormat="1" applyBorder="1" applyAlignment="1">
      <alignment horizontal="center"/>
    </xf>
    <xf numFmtId="20" fontId="0" fillId="0" borderId="0" xfId="0" applyNumberFormat="1" applyAlignment="1">
      <alignment horizontal="center"/>
    </xf>
    <xf numFmtId="20" fontId="0" fillId="0" borderId="0" xfId="0" applyNumberFormat="1"/>
    <xf numFmtId="16" fontId="0" fillId="0" borderId="0" xfId="0" applyNumberFormat="1"/>
    <xf numFmtId="164" fontId="6" fillId="2" borderId="29" xfId="0" applyNumberFormat="1" applyFont="1" applyFill="1" applyBorder="1" applyAlignment="1" applyProtection="1">
      <alignment horizontal="center"/>
      <protection locked="0"/>
    </xf>
    <xf numFmtId="0" fontId="0" fillId="0" borderId="27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/>
    </xf>
    <xf numFmtId="0" fontId="0" fillId="0" borderId="31" xfId="0" applyBorder="1" applyAlignment="1">
      <alignment vertical="center"/>
    </xf>
    <xf numFmtId="0" fontId="0" fillId="0" borderId="37" xfId="0" applyBorder="1" applyAlignment="1">
      <alignment horizontal="left"/>
    </xf>
    <xf numFmtId="0" fontId="3" fillId="0" borderId="24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 wrapText="1"/>
    </xf>
    <xf numFmtId="2" fontId="1" fillId="2" borderId="7" xfId="0" applyNumberFormat="1" applyFont="1" applyFill="1" applyBorder="1" applyAlignment="1">
      <alignment horizontal="left" vertical="center"/>
    </xf>
    <xf numFmtId="2" fontId="1" fillId="3" borderId="12" xfId="0" applyNumberFormat="1" applyFont="1" applyFill="1" applyBorder="1" applyAlignment="1">
      <alignment horizontal="left" vertical="center"/>
    </xf>
    <xf numFmtId="2" fontId="5" fillId="4" borderId="7" xfId="1" applyNumberFormat="1" applyFont="1" applyFill="1" applyBorder="1" applyAlignment="1">
      <alignment horizontal="left" vertical="center"/>
    </xf>
    <xf numFmtId="2" fontId="1" fillId="4" borderId="4" xfId="1" applyNumberFormat="1" applyFont="1" applyFill="1" applyBorder="1" applyAlignment="1">
      <alignment horizontal="left" wrapText="1"/>
    </xf>
    <xf numFmtId="2" fontId="1" fillId="4" borderId="14" xfId="1" applyNumberFormat="1" applyFont="1" applyFill="1" applyBorder="1" applyAlignment="1">
      <alignment horizontal="left" wrapText="1"/>
    </xf>
    <xf numFmtId="2" fontId="1" fillId="4" borderId="12" xfId="1" applyNumberFormat="1" applyFont="1" applyFill="1" applyBorder="1" applyAlignment="1">
      <alignment horizontal="left" wrapText="1"/>
    </xf>
    <xf numFmtId="0" fontId="0" fillId="0" borderId="31" xfId="0" applyBorder="1" applyAlignment="1"/>
    <xf numFmtId="0" fontId="0" fillId="0" borderId="28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0" xfId="0" applyAlignment="1"/>
    <xf numFmtId="0" fontId="0" fillId="0" borderId="4" xfId="0" applyBorder="1" applyAlignment="1"/>
    <xf numFmtId="0" fontId="0" fillId="0" borderId="9" xfId="0" applyBorder="1" applyAlignment="1"/>
    <xf numFmtId="0" fontId="0" fillId="0" borderId="7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4" xfId="0" applyBorder="1" applyAlignment="1"/>
  </cellXfs>
  <cellStyles count="2">
    <cellStyle name="Normal" xfId="0" builtinId="0"/>
    <cellStyle name="Normal_Xl000033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5308302418381928E-2"/>
          <c:y val="1.316435406239529E-2"/>
          <c:w val="0.94163881963667773"/>
          <c:h val="0.80606980621431623"/>
        </c:manualLayout>
      </c:layout>
      <c:scatterChart>
        <c:scatterStyle val="lineMarker"/>
        <c:varyColors val="0"/>
        <c:ser>
          <c:idx val="6"/>
          <c:order val="0"/>
          <c:tx>
            <c:strRef>
              <c:f>'2. Curva PQ '!$E$9</c:f>
              <c:strCache>
                <c:ptCount val="1"/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'!$G$11:$J$11</c:f>
              <c:numCache>
                <c:formatCode>General</c:formatCode>
                <c:ptCount val="4"/>
              </c:numCache>
            </c:numRef>
          </c:xVal>
          <c:yVal>
            <c:numRef>
              <c:f>'2. Curva PQ '!$G$3:$J$3</c:f>
              <c:numCache>
                <c:formatCode>0.00</c:formatCode>
                <c:ptCount val="4"/>
                <c:pt idx="0">
                  <c:v>3.7</c:v>
                </c:pt>
                <c:pt idx="1">
                  <c:v>17.36</c:v>
                </c:pt>
                <c:pt idx="2">
                  <c:v>31.02</c:v>
                </c:pt>
                <c:pt idx="3">
                  <c:v>44.68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36-4C1A-B985-B3274E0D385E}"/>
            </c:ext>
          </c:extLst>
        </c:ser>
        <c:ser>
          <c:idx val="7"/>
          <c:order val="1"/>
          <c:tx>
            <c:strRef>
              <c:f>'2. Curva PQ '!$E$13</c:f>
              <c:strCache>
                <c:ptCount val="1"/>
              </c:strCache>
            </c:strRef>
          </c:tx>
          <c:spPr>
            <a:ln>
              <a:prstDash val="solid"/>
            </a:ln>
          </c:spPr>
          <c:marker>
            <c:symbol val="none"/>
          </c:marker>
          <c:xVal>
            <c:strRef>
              <c:f>'2. Curva PQ '!#REF!</c:f>
              <c:strCache>
                <c:ptCount val="1"/>
                <c:pt idx="0">
                  <c:v>#¡REF!</c:v>
                </c:pt>
              </c:strCache>
            </c:strRef>
          </c:xVal>
          <c:yVal>
            <c:numRef>
              <c:f>'2. Curva PQ '!$I$14:$J$14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36-4C1A-B985-B3274E0D385E}"/>
            </c:ext>
          </c:extLst>
        </c:ser>
        <c:ser>
          <c:idx val="8"/>
          <c:order val="2"/>
          <c:tx>
            <c:strRef>
              <c:f>'2. Curva PQ '!$E$10</c:f>
              <c:strCache>
                <c:ptCount val="1"/>
              </c:strCache>
            </c:strRef>
          </c:tx>
          <c:spPr>
            <a:ln>
              <a:solidFill>
                <a:srgbClr val="3907A9"/>
              </a:solidFill>
              <a:prstDash val="dash"/>
            </a:ln>
          </c:spPr>
          <c:marker>
            <c:symbol val="none"/>
          </c:marker>
          <c:xVal>
            <c:numRef>
              <c:f>'2. Curva PQ '!$K$10:$N$10</c:f>
              <c:numCache>
                <c:formatCode>General</c:formatCode>
                <c:ptCount val="4"/>
              </c:numCache>
            </c:numRef>
          </c:xVal>
          <c:yVal>
            <c:numRef>
              <c:f>'2. Curva PQ '!$K$3:$N$3</c:f>
              <c:numCache>
                <c:formatCode>0.00</c:formatCode>
                <c:ptCount val="4"/>
                <c:pt idx="0">
                  <c:v>44.68</c:v>
                </c:pt>
                <c:pt idx="1">
                  <c:v>31.02</c:v>
                </c:pt>
                <c:pt idx="2">
                  <c:v>17.36</c:v>
                </c:pt>
                <c:pt idx="3">
                  <c:v>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36-4C1A-B985-B3274E0D385E}"/>
            </c:ext>
          </c:extLst>
        </c:ser>
        <c:ser>
          <c:idx val="9"/>
          <c:order val="3"/>
          <c:tx>
            <c:strRef>
              <c:f>'2. Curva PQ '!$E$14</c:f>
              <c:strCache>
                <c:ptCount val="1"/>
              </c:strCache>
            </c:strRef>
          </c:tx>
          <c:spPr>
            <a:ln>
              <a:prstDash val="solid"/>
            </a:ln>
          </c:spPr>
          <c:marker>
            <c:symbol val="none"/>
          </c:marker>
          <c:xVal>
            <c:numRef>
              <c:f>'2. Curva PQ '!$H$23:$J$23</c:f>
              <c:numCache>
                <c:formatCode>0.00</c:formatCode>
                <c:ptCount val="3"/>
              </c:numCache>
            </c:numRef>
          </c:xVal>
          <c:yVal>
            <c:numRef>
              <c:f>'2. Curva PQ '!$K$23:$L$23</c:f>
              <c:numCache>
                <c:formatCode>0.00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836-4C1A-B985-B3274E0D3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55840"/>
        <c:axId val="59557760"/>
      </c:scatterChart>
      <c:valAx>
        <c:axId val="59555840"/>
        <c:scaling>
          <c:orientation val="minMax"/>
          <c:max val="8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91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crossAx val="59557760"/>
        <c:crosses val="autoZero"/>
        <c:crossBetween val="midCat"/>
      </c:valAx>
      <c:valAx>
        <c:axId val="59557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4.3554980308246789E-3"/>
              <c:y val="0.3585877669190126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59555840"/>
        <c:crosses val="autoZero"/>
        <c:crossBetween val="midCat"/>
        <c:majorUnit val="20"/>
        <c:min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Diagrama</a:t>
            </a:r>
            <a:r>
              <a:rPr lang="es-ES" baseline="0"/>
              <a:t> P-Q</a:t>
            </a:r>
            <a:endParaRPr lang="es-E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1385989720215247E-2"/>
          <c:y val="7.3147801796496756E-2"/>
          <c:w val="0.94163881963667795"/>
          <c:h val="0.80606980621431645"/>
        </c:manualLayout>
      </c:layout>
      <c:scatterChart>
        <c:scatterStyle val="lineMarker"/>
        <c:varyColors val="0"/>
        <c:ser>
          <c:idx val="0"/>
          <c:order val="0"/>
          <c:tx>
            <c:strRef>
              <c:f>'2. Curva PQ '!$E$6</c:f>
              <c:strCache>
                <c:ptCount val="1"/>
                <c:pt idx="0">
                  <c:v>PE Los Cerrillos [MVAr] (1 Vpu)</c:v>
                </c:pt>
              </c:strCache>
            </c:strRef>
          </c:tx>
          <c:spPr>
            <a:ln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'2. Curva PQ '!$G$6:$N$6</c:f>
              <c:numCache>
                <c:formatCode>0.00</c:formatCode>
                <c:ptCount val="8"/>
                <c:pt idx="0">
                  <c:v>-16.59</c:v>
                </c:pt>
                <c:pt idx="1">
                  <c:v>-19.36</c:v>
                </c:pt>
                <c:pt idx="2">
                  <c:v>-22.72</c:v>
                </c:pt>
                <c:pt idx="3">
                  <c:v>-18.66</c:v>
                </c:pt>
                <c:pt idx="4">
                  <c:v>14.62</c:v>
                </c:pt>
                <c:pt idx="5">
                  <c:v>19.829999999999998</c:v>
                </c:pt>
                <c:pt idx="6">
                  <c:v>22.11</c:v>
                </c:pt>
                <c:pt idx="7">
                  <c:v>23.36</c:v>
                </c:pt>
              </c:numCache>
            </c:numRef>
          </c:xVal>
          <c:yVal>
            <c:numRef>
              <c:f>'2. Curva PQ '!$G$3:$N$3</c:f>
              <c:numCache>
                <c:formatCode>0.00</c:formatCode>
                <c:ptCount val="8"/>
                <c:pt idx="0">
                  <c:v>3.7</c:v>
                </c:pt>
                <c:pt idx="1">
                  <c:v>17.36</c:v>
                </c:pt>
                <c:pt idx="2">
                  <c:v>31.02</c:v>
                </c:pt>
                <c:pt idx="3">
                  <c:v>44.68</c:v>
                </c:pt>
                <c:pt idx="4">
                  <c:v>44.68</c:v>
                </c:pt>
                <c:pt idx="5">
                  <c:v>31.02</c:v>
                </c:pt>
                <c:pt idx="6">
                  <c:v>17.36</c:v>
                </c:pt>
                <c:pt idx="7">
                  <c:v>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A2-45A9-B362-7EEE96212651}"/>
            </c:ext>
          </c:extLst>
        </c:ser>
        <c:ser>
          <c:idx val="1"/>
          <c:order val="1"/>
          <c:tx>
            <c:strRef>
              <c:f>'2. Curva PQ '!$E$4</c:f>
              <c:strCache>
                <c:ptCount val="1"/>
                <c:pt idx="0">
                  <c:v>PE Los Cerrillos [MVAr] (0.9Vpu)</c:v>
                </c:pt>
              </c:strCache>
            </c:strRef>
          </c:tx>
          <c:spPr>
            <a:ln>
              <a:solidFill>
                <a:srgbClr val="C0504D"/>
              </a:solidFill>
              <a:prstDash val="dash"/>
            </a:ln>
          </c:spPr>
          <c:marker>
            <c:symbol val="none"/>
          </c:marker>
          <c:xVal>
            <c:numRef>
              <c:f>'2. Curva PQ '!$G$4:$N$4</c:f>
              <c:numCache>
                <c:formatCode>0.00</c:formatCode>
                <c:ptCount val="8"/>
                <c:pt idx="0">
                  <c:v>-23.02</c:v>
                </c:pt>
                <c:pt idx="1">
                  <c:v>-25.9</c:v>
                </c:pt>
                <c:pt idx="2">
                  <c:v>-28.85</c:v>
                </c:pt>
                <c:pt idx="3">
                  <c:v>-22.47</c:v>
                </c:pt>
                <c:pt idx="4">
                  <c:v>14.45</c:v>
                </c:pt>
                <c:pt idx="5">
                  <c:v>20.37</c:v>
                </c:pt>
                <c:pt idx="6">
                  <c:v>22.67</c:v>
                </c:pt>
                <c:pt idx="7">
                  <c:v>23.66</c:v>
                </c:pt>
              </c:numCache>
            </c:numRef>
          </c:xVal>
          <c:yVal>
            <c:numRef>
              <c:f>'2. Curva PQ '!$G$3:$N$3</c:f>
              <c:numCache>
                <c:formatCode>0.00</c:formatCode>
                <c:ptCount val="8"/>
                <c:pt idx="0">
                  <c:v>3.7</c:v>
                </c:pt>
                <c:pt idx="1">
                  <c:v>17.36</c:v>
                </c:pt>
                <c:pt idx="2">
                  <c:v>31.02</c:v>
                </c:pt>
                <c:pt idx="3">
                  <c:v>44.68</c:v>
                </c:pt>
                <c:pt idx="4">
                  <c:v>44.68</c:v>
                </c:pt>
                <c:pt idx="5">
                  <c:v>31.02</c:v>
                </c:pt>
                <c:pt idx="6">
                  <c:v>17.36</c:v>
                </c:pt>
                <c:pt idx="7">
                  <c:v>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A2-45A9-B362-7EEE96212651}"/>
            </c:ext>
          </c:extLst>
        </c:ser>
        <c:ser>
          <c:idx val="2"/>
          <c:order val="2"/>
          <c:tx>
            <c:strRef>
              <c:f>'2. Curva PQ '!$E$5</c:f>
              <c:strCache>
                <c:ptCount val="1"/>
                <c:pt idx="0">
                  <c:v>PE Los Cerrillos [MVAr] (0.95Vpu)</c:v>
                </c:pt>
              </c:strCache>
            </c:strRef>
          </c:tx>
          <c:spPr>
            <a:ln>
              <a:solidFill>
                <a:srgbClr val="7030A0"/>
              </a:solidFill>
              <a:prstDash val="dash"/>
            </a:ln>
          </c:spPr>
          <c:marker>
            <c:symbol val="none"/>
          </c:marker>
          <c:xVal>
            <c:numRef>
              <c:f>'2. Curva PQ '!$G$5:$N$5</c:f>
              <c:numCache>
                <c:formatCode>0.00</c:formatCode>
                <c:ptCount val="8"/>
                <c:pt idx="0">
                  <c:v>-12.75</c:v>
                </c:pt>
                <c:pt idx="1">
                  <c:v>-15.43</c:v>
                </c:pt>
                <c:pt idx="2">
                  <c:v>-18.72</c:v>
                </c:pt>
                <c:pt idx="3">
                  <c:v>-16.39</c:v>
                </c:pt>
                <c:pt idx="4">
                  <c:v>14.97</c:v>
                </c:pt>
                <c:pt idx="5">
                  <c:v>20.73</c:v>
                </c:pt>
                <c:pt idx="6">
                  <c:v>22.91</c:v>
                </c:pt>
                <c:pt idx="7">
                  <c:v>23.85</c:v>
                </c:pt>
              </c:numCache>
            </c:numRef>
          </c:xVal>
          <c:yVal>
            <c:numRef>
              <c:f>'2. Curva PQ '!$G$3:$N$3</c:f>
              <c:numCache>
                <c:formatCode>0.00</c:formatCode>
                <c:ptCount val="8"/>
                <c:pt idx="0">
                  <c:v>3.7</c:v>
                </c:pt>
                <c:pt idx="1">
                  <c:v>17.36</c:v>
                </c:pt>
                <c:pt idx="2">
                  <c:v>31.02</c:v>
                </c:pt>
                <c:pt idx="3">
                  <c:v>44.68</c:v>
                </c:pt>
                <c:pt idx="4">
                  <c:v>44.68</c:v>
                </c:pt>
                <c:pt idx="5">
                  <c:v>31.02</c:v>
                </c:pt>
                <c:pt idx="6">
                  <c:v>17.36</c:v>
                </c:pt>
                <c:pt idx="7">
                  <c:v>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AA2-45A9-B362-7EEE96212651}"/>
            </c:ext>
          </c:extLst>
        </c:ser>
        <c:ser>
          <c:idx val="3"/>
          <c:order val="3"/>
          <c:tx>
            <c:strRef>
              <c:f>'2. Curva PQ '!$E$7</c:f>
              <c:strCache>
                <c:ptCount val="1"/>
                <c:pt idx="0">
                  <c:v>PE Los Cerrillos  [MVAr] (1.05Vpu)</c:v>
                </c:pt>
              </c:strCache>
            </c:strRef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'2. Curva PQ '!$G$7:$N$7</c:f>
              <c:numCache>
                <c:formatCode>0.00</c:formatCode>
                <c:ptCount val="8"/>
                <c:pt idx="0">
                  <c:v>-17.059999999999999</c:v>
                </c:pt>
                <c:pt idx="1">
                  <c:v>-19.84</c:v>
                </c:pt>
                <c:pt idx="2">
                  <c:v>-23.2</c:v>
                </c:pt>
                <c:pt idx="3">
                  <c:v>-18.940000000000001</c:v>
                </c:pt>
                <c:pt idx="4">
                  <c:v>14.57</c:v>
                </c:pt>
                <c:pt idx="5">
                  <c:v>19.8</c:v>
                </c:pt>
                <c:pt idx="6">
                  <c:v>22.07</c:v>
                </c:pt>
                <c:pt idx="7">
                  <c:v>23.32</c:v>
                </c:pt>
              </c:numCache>
            </c:numRef>
          </c:xVal>
          <c:yVal>
            <c:numRef>
              <c:f>'2. Curva PQ '!$G$3:$N$3</c:f>
              <c:numCache>
                <c:formatCode>0.00</c:formatCode>
                <c:ptCount val="8"/>
                <c:pt idx="0">
                  <c:v>3.7</c:v>
                </c:pt>
                <c:pt idx="1">
                  <c:v>17.36</c:v>
                </c:pt>
                <c:pt idx="2">
                  <c:v>31.02</c:v>
                </c:pt>
                <c:pt idx="3">
                  <c:v>44.68</c:v>
                </c:pt>
                <c:pt idx="4">
                  <c:v>44.68</c:v>
                </c:pt>
                <c:pt idx="5">
                  <c:v>31.02</c:v>
                </c:pt>
                <c:pt idx="6">
                  <c:v>17.36</c:v>
                </c:pt>
                <c:pt idx="7">
                  <c:v>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A2-45A9-B362-7EEE96212651}"/>
            </c:ext>
          </c:extLst>
        </c:ser>
        <c:ser>
          <c:idx val="4"/>
          <c:order val="4"/>
          <c:tx>
            <c:strRef>
              <c:f>'2. Curva PQ '!$E$8</c:f>
              <c:strCache>
                <c:ptCount val="1"/>
                <c:pt idx="0">
                  <c:v>PE Los Cerrillos [MVAr] (1.1Vpu)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none"/>
          </c:marker>
          <c:xVal>
            <c:numRef>
              <c:f>'2. Curva PQ '!$G$8:$N$8</c:f>
              <c:numCache>
                <c:formatCode>0.00</c:formatCode>
                <c:ptCount val="8"/>
                <c:pt idx="0">
                  <c:v>-20.55</c:v>
                </c:pt>
                <c:pt idx="1">
                  <c:v>-23.41</c:v>
                </c:pt>
                <c:pt idx="2">
                  <c:v>-26.78</c:v>
                </c:pt>
                <c:pt idx="3">
                  <c:v>-21.01</c:v>
                </c:pt>
                <c:pt idx="4">
                  <c:v>14.53</c:v>
                </c:pt>
                <c:pt idx="5">
                  <c:v>19.760000000000002</c:v>
                </c:pt>
                <c:pt idx="6">
                  <c:v>22.04</c:v>
                </c:pt>
                <c:pt idx="7">
                  <c:v>23.29</c:v>
                </c:pt>
              </c:numCache>
            </c:numRef>
          </c:xVal>
          <c:yVal>
            <c:numRef>
              <c:f>'2. Curva PQ '!$G$3:$N$3</c:f>
              <c:numCache>
                <c:formatCode>0.00</c:formatCode>
                <c:ptCount val="8"/>
                <c:pt idx="0">
                  <c:v>3.7</c:v>
                </c:pt>
                <c:pt idx="1">
                  <c:v>17.36</c:v>
                </c:pt>
                <c:pt idx="2">
                  <c:v>31.02</c:v>
                </c:pt>
                <c:pt idx="3">
                  <c:v>44.68</c:v>
                </c:pt>
                <c:pt idx="4">
                  <c:v>44.68</c:v>
                </c:pt>
                <c:pt idx="5">
                  <c:v>31.02</c:v>
                </c:pt>
                <c:pt idx="6">
                  <c:v>17.36</c:v>
                </c:pt>
                <c:pt idx="7">
                  <c:v>3.7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AA2-45A9-B362-7EEE96212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97536"/>
        <c:axId val="62120320"/>
      </c:scatterChart>
      <c:valAx>
        <c:axId val="60897536"/>
        <c:scaling>
          <c:orientation val="minMax"/>
          <c:max val="30"/>
          <c:min val="-3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s-ES" sz="1100"/>
                  <a:t>Potencia</a:t>
                </a:r>
                <a:r>
                  <a:rPr lang="es-ES" sz="1100" baseline="0"/>
                  <a:t> Reactiva [MVAr]</a:t>
                </a:r>
                <a:endParaRPr lang="es-ES" sz="1100"/>
              </a:p>
            </c:rich>
          </c:tx>
          <c:layout>
            <c:manualLayout>
              <c:xMode val="edge"/>
              <c:yMode val="edge"/>
              <c:x val="0.41245959846506891"/>
              <c:y val="0.9042472244658637"/>
            </c:manualLayout>
          </c:layout>
          <c:overlay val="0"/>
        </c:title>
        <c:numFmt formatCode="0" sourceLinked="0"/>
        <c:majorTickMark val="out"/>
        <c:minorTickMark val="none"/>
        <c:tickLblPos val="low"/>
        <c:txPr>
          <a:bodyPr rot="0"/>
          <a:lstStyle/>
          <a:p>
            <a:pPr>
              <a:defRPr/>
            </a:pPr>
            <a:endParaRPr lang="es-CL"/>
          </a:p>
        </c:txPr>
        <c:crossAx val="62120320"/>
        <c:crosses val="autoZero"/>
        <c:crossBetween val="midCat"/>
      </c:valAx>
      <c:valAx>
        <c:axId val="62120320"/>
        <c:scaling>
          <c:orientation val="minMax"/>
          <c:max val="47"/>
          <c:min val="-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Potencia Activa</a:t>
                </a:r>
                <a:r>
                  <a:rPr lang="en-US" sz="1100" baseline="0"/>
                  <a:t> </a:t>
                </a:r>
                <a:r>
                  <a:rPr lang="en-US" sz="1100"/>
                  <a:t> [MW]</a:t>
                </a:r>
              </a:p>
            </c:rich>
          </c:tx>
          <c:layout>
            <c:manualLayout>
              <c:xMode val="edge"/>
              <c:yMode val="edge"/>
              <c:x val="1.177883490731407E-2"/>
              <c:y val="0.3253854986876654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60897536"/>
        <c:crosses val="autoZero"/>
        <c:crossBetween val="midCat"/>
        <c:majorUnit val="20"/>
        <c:minorUnit val="10"/>
      </c:valAx>
    </c:plotArea>
    <c:legend>
      <c:legendPos val="b"/>
      <c:layout>
        <c:manualLayout>
          <c:xMode val="edge"/>
          <c:yMode val="edge"/>
          <c:x val="0.11100720983038349"/>
          <c:y val="0.94555992304322634"/>
          <c:w val="0.86490881600440195"/>
          <c:h val="5.444000635835514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43815</xdr:colOff>
      <xdr:row>1</xdr:row>
      <xdr:rowOff>61505</xdr:rowOff>
    </xdr:from>
    <xdr:to>
      <xdr:col>18</xdr:col>
      <xdr:colOff>174172</xdr:colOff>
      <xdr:row>36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398962</xdr:colOff>
      <xdr:row>10</xdr:row>
      <xdr:rowOff>34809</xdr:rowOff>
    </xdr:from>
    <xdr:to>
      <xdr:col>10</xdr:col>
      <xdr:colOff>152400</xdr:colOff>
      <xdr:row>47</xdr:row>
      <xdr:rowOff>106951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22860</xdr:colOff>
      <xdr:row>24</xdr:row>
      <xdr:rowOff>137160</xdr:rowOff>
    </xdr:from>
    <xdr:to>
      <xdr:col>19</xdr:col>
      <xdr:colOff>533179</xdr:colOff>
      <xdr:row>43</xdr:row>
      <xdr:rowOff>167640</xdr:rowOff>
    </xdr:to>
    <xdr:pic>
      <xdr:nvPicPr>
        <xdr:cNvPr id="13" name="Picture 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19900" y="5158740"/>
          <a:ext cx="5461141" cy="3505200"/>
        </a:xfrm>
        <a:prstGeom prst="rect">
          <a:avLst/>
        </a:prstGeom>
        <a:noFill/>
        <a:ln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69"/>
  <sheetViews>
    <sheetView topLeftCell="A3" zoomScaleNormal="100" workbookViewId="0">
      <selection activeCell="C4" sqref="C4"/>
    </sheetView>
  </sheetViews>
  <sheetFormatPr defaultColWidth="11.42578125" defaultRowHeight="14.45"/>
  <cols>
    <col min="1" max="1" width="5.42578125" customWidth="1"/>
    <col min="2" max="2" width="13.42578125" customWidth="1"/>
    <col min="3" max="3" width="13.5703125" customWidth="1"/>
    <col min="4" max="4" width="14.5703125" customWidth="1"/>
    <col min="5" max="5" width="14.140625" customWidth="1"/>
    <col min="9" max="10" width="13.42578125" customWidth="1"/>
    <col min="11" max="11" width="12.5703125" customWidth="1"/>
    <col min="12" max="12" width="22.5703125" customWidth="1"/>
    <col min="14" max="14" width="24.5703125" customWidth="1"/>
    <col min="15" max="15" width="88.42578125" bestFit="1" customWidth="1"/>
  </cols>
  <sheetData>
    <row r="1" spans="2:12" ht="15" customHeight="1" thickBot="1"/>
    <row r="2" spans="2:12">
      <c r="B2" s="47" t="s">
        <v>0</v>
      </c>
      <c r="C2" s="48" t="s">
        <v>1</v>
      </c>
    </row>
    <row r="3" spans="2:12">
      <c r="B3" s="42" t="s">
        <v>2</v>
      </c>
      <c r="C3" s="44" t="s">
        <v>3</v>
      </c>
    </row>
    <row r="4" spans="2:12" ht="15" customHeight="1" thickBot="1">
      <c r="B4" s="46" t="s">
        <v>4</v>
      </c>
      <c r="C4" s="49" t="s">
        <v>5</v>
      </c>
    </row>
    <row r="5" spans="2:12">
      <c r="J5" s="66"/>
      <c r="K5" s="66"/>
    </row>
    <row r="6" spans="2:12">
      <c r="B6" s="22" t="s">
        <v>6</v>
      </c>
    </row>
    <row r="8" spans="2:12">
      <c r="B8" s="72" t="s">
        <v>7</v>
      </c>
      <c r="C8" s="72" t="s">
        <v>8</v>
      </c>
      <c r="D8" s="72" t="s">
        <v>9</v>
      </c>
      <c r="E8" s="87"/>
      <c r="F8" s="76" t="s">
        <v>10</v>
      </c>
      <c r="G8" s="87"/>
      <c r="H8" s="26" t="s">
        <v>11</v>
      </c>
      <c r="I8" s="50" t="s">
        <v>12</v>
      </c>
      <c r="J8" s="72" t="s">
        <v>13</v>
      </c>
      <c r="K8" s="72" t="s">
        <v>14</v>
      </c>
      <c r="L8" s="72" t="s">
        <v>15</v>
      </c>
    </row>
    <row r="9" spans="2:12">
      <c r="B9" s="88"/>
      <c r="C9" s="88"/>
      <c r="D9" s="51" t="s">
        <v>16</v>
      </c>
      <c r="E9" s="51" t="s">
        <v>17</v>
      </c>
      <c r="F9" s="30" t="s">
        <v>18</v>
      </c>
      <c r="G9" s="52" t="s">
        <v>19</v>
      </c>
      <c r="H9" s="27" t="s">
        <v>18</v>
      </c>
      <c r="I9" s="54" t="s">
        <v>19</v>
      </c>
      <c r="J9" s="88"/>
      <c r="K9" s="88"/>
      <c r="L9" s="88"/>
    </row>
    <row r="10" spans="2:12">
      <c r="B10" s="25">
        <v>1</v>
      </c>
      <c r="C10" s="63"/>
      <c r="D10" s="25"/>
      <c r="E10" s="25"/>
      <c r="F10" s="61">
        <v>3.7</v>
      </c>
      <c r="G10" s="61">
        <v>20.43</v>
      </c>
      <c r="H10" s="55"/>
      <c r="I10" s="25"/>
      <c r="J10" s="25"/>
      <c r="K10" s="25"/>
      <c r="L10" s="25"/>
    </row>
    <row r="11" spans="2:12">
      <c r="B11" s="25">
        <v>2</v>
      </c>
      <c r="C11" s="63"/>
      <c r="D11" s="64"/>
      <c r="E11" s="64"/>
      <c r="F11" s="61">
        <v>12.91</v>
      </c>
      <c r="G11" s="61">
        <v>22.37</v>
      </c>
      <c r="H11" s="25"/>
      <c r="I11" s="25"/>
      <c r="J11" s="25"/>
      <c r="K11" s="25"/>
      <c r="L11" s="25"/>
    </row>
    <row r="12" spans="2:12">
      <c r="B12" s="25">
        <v>3</v>
      </c>
      <c r="C12" s="63"/>
      <c r="D12" s="64"/>
      <c r="E12" s="65"/>
      <c r="F12" s="61">
        <v>31.28</v>
      </c>
      <c r="G12" s="61">
        <v>20.04</v>
      </c>
      <c r="H12" s="25"/>
      <c r="I12" s="25"/>
      <c r="J12" s="25"/>
      <c r="K12" s="25"/>
      <c r="L12" s="25"/>
    </row>
    <row r="13" spans="2:12">
      <c r="B13" s="25">
        <v>4</v>
      </c>
      <c r="C13" s="63"/>
      <c r="D13" s="25"/>
      <c r="E13" s="25"/>
      <c r="F13" s="61">
        <v>39.9</v>
      </c>
      <c r="G13" s="61">
        <v>14.61</v>
      </c>
      <c r="H13" s="25"/>
      <c r="I13" s="25"/>
      <c r="J13" s="25"/>
      <c r="K13" s="25"/>
      <c r="L13" s="25"/>
    </row>
    <row r="14" spans="2:12">
      <c r="B14" s="25">
        <v>5</v>
      </c>
      <c r="C14" s="63">
        <v>45619</v>
      </c>
      <c r="D14" s="64">
        <v>0.10069444444444445</v>
      </c>
      <c r="E14" s="64">
        <v>0.1111111111111111</v>
      </c>
      <c r="F14" s="61">
        <v>39.9</v>
      </c>
      <c r="G14" s="60">
        <v>-18.66</v>
      </c>
      <c r="H14" s="25">
        <v>40</v>
      </c>
      <c r="I14" s="25">
        <v>-32.32</v>
      </c>
      <c r="J14" s="25">
        <v>112.68</v>
      </c>
      <c r="K14" s="61">
        <f>ABS(100*(G14-I14)/G14)</f>
        <v>73.20471596998928</v>
      </c>
      <c r="L14" s="69" t="s">
        <v>20</v>
      </c>
    </row>
    <row r="15" spans="2:12">
      <c r="B15" s="25">
        <v>6</v>
      </c>
      <c r="C15" s="63">
        <v>45616</v>
      </c>
      <c r="D15" s="64">
        <v>0.9243055555555556</v>
      </c>
      <c r="E15" s="65">
        <v>0.92777777777777781</v>
      </c>
      <c r="F15" s="61">
        <v>31.28</v>
      </c>
      <c r="G15" s="61">
        <v>-22.42</v>
      </c>
      <c r="H15" s="25">
        <v>32</v>
      </c>
      <c r="I15" s="25">
        <v>-30.03</v>
      </c>
      <c r="J15" s="25">
        <v>111.6</v>
      </c>
      <c r="K15" s="61">
        <f t="shared" ref="K15:K17" si="0">ABS(100*(G15-I15)/G15)</f>
        <v>33.942908117752005</v>
      </c>
      <c r="L15" s="70"/>
    </row>
    <row r="16" spans="2:12">
      <c r="B16" s="25">
        <v>7</v>
      </c>
      <c r="C16" s="63">
        <v>45616</v>
      </c>
      <c r="D16" s="64">
        <v>0.91874999999999996</v>
      </c>
      <c r="E16" s="64">
        <v>0.92222222222222228</v>
      </c>
      <c r="F16" s="61">
        <v>12.91</v>
      </c>
      <c r="G16" s="61">
        <v>-18.899999999999999</v>
      </c>
      <c r="H16" s="25">
        <v>12.87</v>
      </c>
      <c r="I16" s="25">
        <v>-26.03</v>
      </c>
      <c r="J16" s="25">
        <v>111.7</v>
      </c>
      <c r="K16" s="61">
        <f t="shared" si="0"/>
        <v>37.724867724867742</v>
      </c>
      <c r="L16" s="70"/>
    </row>
    <row r="17" spans="2:12">
      <c r="B17" s="25">
        <v>8</v>
      </c>
      <c r="C17" s="63">
        <v>45616</v>
      </c>
      <c r="D17" s="64">
        <v>0.97569444444444442</v>
      </c>
      <c r="E17" s="64">
        <v>0.97916666666666663</v>
      </c>
      <c r="F17" s="61">
        <f>'2. Curva PQ '!N3</f>
        <v>3.7</v>
      </c>
      <c r="G17" s="61">
        <v>-15.22</v>
      </c>
      <c r="H17" s="25">
        <v>3.71</v>
      </c>
      <c r="I17" s="25">
        <v>-25.51</v>
      </c>
      <c r="J17" s="25">
        <v>111.8</v>
      </c>
      <c r="K17" s="61">
        <f t="shared" si="0"/>
        <v>67.6084099868594</v>
      </c>
      <c r="L17" s="71"/>
    </row>
    <row r="19" spans="2:12">
      <c r="B19" s="22" t="s">
        <v>21</v>
      </c>
      <c r="I19" s="67"/>
      <c r="J19" s="66"/>
    </row>
    <row r="21" spans="2:12">
      <c r="B21" s="72" t="s">
        <v>7</v>
      </c>
      <c r="C21" s="72" t="s">
        <v>8</v>
      </c>
      <c r="D21" s="72" t="s">
        <v>9</v>
      </c>
      <c r="E21" s="77"/>
      <c r="F21" s="72" t="s">
        <v>10</v>
      </c>
      <c r="G21" s="77"/>
      <c r="H21" s="28" t="s">
        <v>11</v>
      </c>
      <c r="I21" s="28" t="s">
        <v>12</v>
      </c>
      <c r="J21" s="72" t="s">
        <v>13</v>
      </c>
      <c r="K21" s="72" t="s">
        <v>14</v>
      </c>
      <c r="L21" s="74" t="s">
        <v>15</v>
      </c>
    </row>
    <row r="22" spans="2:12">
      <c r="B22" s="73"/>
      <c r="C22" s="73"/>
      <c r="D22" s="51" t="s">
        <v>16</v>
      </c>
      <c r="E22" s="51" t="s">
        <v>17</v>
      </c>
      <c r="F22" s="51" t="s">
        <v>18</v>
      </c>
      <c r="G22" s="51" t="s">
        <v>19</v>
      </c>
      <c r="H22" s="29" t="s">
        <v>18</v>
      </c>
      <c r="I22" s="29" t="s">
        <v>19</v>
      </c>
      <c r="J22" s="73"/>
      <c r="K22" s="73"/>
      <c r="L22" s="75"/>
    </row>
    <row r="23" spans="2:12">
      <c r="B23" s="25">
        <v>1</v>
      </c>
      <c r="C23" s="63">
        <v>45616</v>
      </c>
      <c r="D23" s="64">
        <v>0.99583333333333335</v>
      </c>
      <c r="E23" s="64">
        <v>0.99930555555555556</v>
      </c>
      <c r="F23" s="61">
        <v>3.7</v>
      </c>
      <c r="G23" s="61">
        <v>20.38</v>
      </c>
      <c r="H23" s="25">
        <v>3.69</v>
      </c>
      <c r="I23" s="25">
        <v>24.11</v>
      </c>
      <c r="J23" s="25">
        <v>118.3</v>
      </c>
      <c r="K23" s="61">
        <f>ABS(100*(G23-I23)/G23)</f>
        <v>18.302257114818453</v>
      </c>
      <c r="L23" s="69" t="s">
        <v>22</v>
      </c>
    </row>
    <row r="24" spans="2:12">
      <c r="B24" s="25">
        <v>2</v>
      </c>
      <c r="C24" s="63">
        <v>45616</v>
      </c>
      <c r="D24" s="64">
        <v>0.89861111111111114</v>
      </c>
      <c r="E24" s="64">
        <v>0.90208333333333335</v>
      </c>
      <c r="F24" s="61">
        <v>12.91</v>
      </c>
      <c r="G24" s="61">
        <v>22.33</v>
      </c>
      <c r="H24" s="25">
        <v>12.82</v>
      </c>
      <c r="I24" s="25">
        <v>23.57</v>
      </c>
      <c r="J24" s="25">
        <v>117.8</v>
      </c>
      <c r="K24" s="61">
        <f t="shared" ref="K24:K26" si="1">ABS(100*(G24-I24)/G24)</f>
        <v>5.553067622033149</v>
      </c>
      <c r="L24" s="70"/>
    </row>
    <row r="25" spans="2:12">
      <c r="B25" s="25">
        <v>3</v>
      </c>
      <c r="C25" s="63">
        <v>45616</v>
      </c>
      <c r="D25" s="64">
        <v>0.90347222222222223</v>
      </c>
      <c r="E25" s="64">
        <v>0.90694444444444444</v>
      </c>
      <c r="F25" s="61">
        <v>31.28</v>
      </c>
      <c r="G25" s="61">
        <v>20.010000000000002</v>
      </c>
      <c r="H25" s="25">
        <v>29.76</v>
      </c>
      <c r="I25" s="60">
        <v>20.89</v>
      </c>
      <c r="J25" s="25">
        <v>117.7</v>
      </c>
      <c r="K25" s="61">
        <f t="shared" si="1"/>
        <v>4.3978010994502696</v>
      </c>
      <c r="L25" s="70"/>
    </row>
    <row r="26" spans="2:12">
      <c r="B26" s="25">
        <v>4</v>
      </c>
      <c r="C26" s="63">
        <v>45619</v>
      </c>
      <c r="D26" s="64">
        <v>0.12222222222222222</v>
      </c>
      <c r="E26" s="64">
        <v>0.13263888888888889</v>
      </c>
      <c r="F26" s="61">
        <v>39.9</v>
      </c>
      <c r="G26" s="61">
        <v>14.57</v>
      </c>
      <c r="H26" s="25">
        <v>40.01</v>
      </c>
      <c r="I26" s="25">
        <v>17.72</v>
      </c>
      <c r="J26" s="25">
        <v>118.4</v>
      </c>
      <c r="K26" s="61">
        <f t="shared" si="1"/>
        <v>21.619766643788598</v>
      </c>
      <c r="L26" s="71"/>
    </row>
    <row r="27" spans="2:12">
      <c r="B27" s="25">
        <v>5</v>
      </c>
      <c r="C27" s="25"/>
      <c r="D27" s="25"/>
      <c r="E27" s="25"/>
      <c r="F27" s="61">
        <v>39.9</v>
      </c>
      <c r="G27" s="61">
        <v>-18.940000000000001</v>
      </c>
      <c r="H27" s="25"/>
      <c r="I27" s="25"/>
      <c r="K27" s="25"/>
      <c r="L27" s="25"/>
    </row>
    <row r="28" spans="2:12">
      <c r="B28" s="25">
        <v>6</v>
      </c>
      <c r="C28" s="25"/>
      <c r="D28" s="25"/>
      <c r="E28" s="25"/>
      <c r="F28" s="61">
        <v>31.28</v>
      </c>
      <c r="G28" s="61">
        <v>-22.9</v>
      </c>
      <c r="H28" s="25"/>
      <c r="I28" s="25"/>
      <c r="J28" s="25"/>
      <c r="K28" s="25"/>
      <c r="L28" s="25"/>
    </row>
    <row r="29" spans="2:12">
      <c r="B29" s="25">
        <v>7</v>
      </c>
      <c r="C29" s="25"/>
      <c r="D29" s="25"/>
      <c r="E29" s="25"/>
      <c r="F29" s="61">
        <v>12.91</v>
      </c>
      <c r="G29" s="61">
        <v>-19.38</v>
      </c>
      <c r="H29" s="25"/>
      <c r="I29" s="25"/>
      <c r="J29" s="25"/>
      <c r="K29" s="25"/>
      <c r="L29" s="25"/>
    </row>
    <row r="30" spans="2:12">
      <c r="B30" s="25">
        <v>8</v>
      </c>
      <c r="C30" s="25"/>
      <c r="D30" s="25"/>
      <c r="E30" s="25"/>
      <c r="F30" s="61">
        <v>3.7</v>
      </c>
      <c r="G30" s="61">
        <v>-15.6</v>
      </c>
      <c r="H30" s="25"/>
      <c r="I30" s="25"/>
      <c r="J30" s="25"/>
      <c r="K30" s="25"/>
      <c r="L30" s="25"/>
    </row>
    <row r="32" spans="2:12">
      <c r="B32" s="22" t="s">
        <v>23</v>
      </c>
    </row>
    <row r="34" spans="2:15">
      <c r="B34" s="72" t="s">
        <v>7</v>
      </c>
      <c r="C34" s="72" t="s">
        <v>8</v>
      </c>
      <c r="D34" s="72" t="s">
        <v>9</v>
      </c>
      <c r="E34" s="87"/>
      <c r="F34" s="76" t="s">
        <v>10</v>
      </c>
      <c r="G34" s="87"/>
      <c r="H34" s="26" t="s">
        <v>11</v>
      </c>
      <c r="I34" s="26" t="s">
        <v>12</v>
      </c>
      <c r="J34" s="28" t="s">
        <v>24</v>
      </c>
      <c r="K34" s="28" t="s">
        <v>25</v>
      </c>
      <c r="L34" s="28" t="s">
        <v>15</v>
      </c>
    </row>
    <row r="35" spans="2:15">
      <c r="B35" s="88"/>
      <c r="C35" s="88"/>
      <c r="D35" s="51" t="s">
        <v>16</v>
      </c>
      <c r="E35" s="51" t="s">
        <v>17</v>
      </c>
      <c r="F35" s="30" t="s">
        <v>18</v>
      </c>
      <c r="G35" s="30" t="s">
        <v>19</v>
      </c>
      <c r="H35" s="27" t="s">
        <v>18</v>
      </c>
      <c r="I35" s="27" t="s">
        <v>19</v>
      </c>
      <c r="J35" s="29"/>
      <c r="K35" s="29"/>
      <c r="L35" s="29"/>
    </row>
    <row r="36" spans="2:15">
      <c r="B36" s="25">
        <v>1</v>
      </c>
      <c r="C36" s="25"/>
      <c r="D36" s="25"/>
      <c r="E36" s="25"/>
      <c r="F36" s="61">
        <v>3.7</v>
      </c>
      <c r="G36" s="61">
        <v>20.32</v>
      </c>
      <c r="H36" s="25"/>
      <c r="I36" s="25"/>
      <c r="J36" s="25"/>
      <c r="K36" s="25"/>
      <c r="L36" s="25"/>
    </row>
    <row r="37" spans="2:15">
      <c r="B37" s="25">
        <v>2</v>
      </c>
      <c r="C37" s="25"/>
      <c r="D37" s="25"/>
      <c r="E37" s="25"/>
      <c r="F37" s="61">
        <v>12.91</v>
      </c>
      <c r="G37" s="61">
        <v>22.3</v>
      </c>
      <c r="H37" s="25"/>
      <c r="I37" s="25"/>
      <c r="J37" s="25"/>
      <c r="K37" s="25"/>
      <c r="L37" s="25"/>
    </row>
    <row r="38" spans="2:15">
      <c r="B38" s="25">
        <v>3</v>
      </c>
      <c r="C38" s="25"/>
      <c r="D38" s="25"/>
      <c r="E38" s="25"/>
      <c r="F38" s="61">
        <v>31.28</v>
      </c>
      <c r="G38" s="61">
        <v>19.97</v>
      </c>
      <c r="H38" s="25"/>
      <c r="I38" s="25"/>
      <c r="J38" s="25"/>
      <c r="K38" s="25"/>
      <c r="L38" s="25"/>
    </row>
    <row r="39" spans="2:15">
      <c r="B39" s="25">
        <v>4</v>
      </c>
      <c r="C39" s="25"/>
      <c r="D39" s="25"/>
      <c r="E39" s="25"/>
      <c r="F39" s="61">
        <v>39.9</v>
      </c>
      <c r="G39" s="61">
        <v>14.53</v>
      </c>
      <c r="H39" s="25"/>
      <c r="I39" s="25"/>
      <c r="J39" s="25"/>
      <c r="K39" s="25"/>
      <c r="L39" s="25"/>
    </row>
    <row r="40" spans="2:15">
      <c r="B40" s="25">
        <v>5</v>
      </c>
      <c r="C40" s="25"/>
      <c r="D40" s="25"/>
      <c r="E40" s="25"/>
      <c r="F40" s="61">
        <v>39.9</v>
      </c>
      <c r="G40" s="61">
        <v>-21</v>
      </c>
      <c r="H40" s="25"/>
      <c r="I40" s="25"/>
      <c r="J40" s="25"/>
      <c r="K40" s="25"/>
      <c r="L40" s="25"/>
    </row>
    <row r="41" spans="2:15">
      <c r="B41" s="25">
        <v>6</v>
      </c>
      <c r="C41" s="25"/>
      <c r="D41" s="25"/>
      <c r="E41" s="25"/>
      <c r="F41" s="61">
        <v>31.28</v>
      </c>
      <c r="G41" s="61">
        <v>-26.48</v>
      </c>
      <c r="H41" s="25"/>
      <c r="I41" s="25"/>
      <c r="J41" s="25"/>
      <c r="K41" s="25"/>
      <c r="L41" s="25"/>
      <c r="N41" t="s">
        <v>26</v>
      </c>
    </row>
    <row r="42" spans="2:15">
      <c r="B42" s="25">
        <v>7</v>
      </c>
      <c r="C42" s="25"/>
      <c r="D42" s="25"/>
      <c r="E42" s="25"/>
      <c r="F42" s="61">
        <v>12.91</v>
      </c>
      <c r="G42" s="61">
        <v>-22.95</v>
      </c>
      <c r="H42" s="25"/>
      <c r="I42" s="25"/>
      <c r="J42" s="25"/>
      <c r="K42" s="25"/>
      <c r="L42" s="25"/>
    </row>
    <row r="43" spans="2:15">
      <c r="B43" s="25">
        <v>8</v>
      </c>
      <c r="C43" s="25"/>
      <c r="D43" s="25"/>
      <c r="E43" s="25"/>
      <c r="F43" s="61">
        <v>3.7</v>
      </c>
      <c r="G43" s="61">
        <v>-18.7</v>
      </c>
      <c r="H43" s="25"/>
      <c r="I43" s="25"/>
      <c r="J43" s="25"/>
      <c r="K43" s="25"/>
      <c r="L43" s="25"/>
      <c r="N43" s="41" t="s">
        <v>7</v>
      </c>
      <c r="O43" s="24" t="s">
        <v>27</v>
      </c>
    </row>
    <row r="44" spans="2:15">
      <c r="N44" s="41" t="s">
        <v>8</v>
      </c>
      <c r="O44" s="24" t="s">
        <v>28</v>
      </c>
    </row>
    <row r="45" spans="2:15">
      <c r="B45" s="22" t="s">
        <v>29</v>
      </c>
      <c r="N45" s="41" t="s">
        <v>30</v>
      </c>
      <c r="O45" s="24" t="s">
        <v>31</v>
      </c>
    </row>
    <row r="46" spans="2:15">
      <c r="N46" s="40" t="s">
        <v>10</v>
      </c>
      <c r="O46" s="24" t="s">
        <v>32</v>
      </c>
    </row>
    <row r="47" spans="2:15">
      <c r="B47" s="72" t="s">
        <v>7</v>
      </c>
      <c r="C47" s="72" t="s">
        <v>8</v>
      </c>
      <c r="D47" s="72" t="s">
        <v>9</v>
      </c>
      <c r="E47" s="87"/>
      <c r="F47" s="76" t="s">
        <v>10</v>
      </c>
      <c r="G47" s="87"/>
      <c r="H47" s="26" t="s">
        <v>11</v>
      </c>
      <c r="I47" s="26" t="s">
        <v>12</v>
      </c>
      <c r="J47" s="28" t="s">
        <v>24</v>
      </c>
      <c r="K47" s="28" t="s">
        <v>25</v>
      </c>
      <c r="L47" s="28" t="s">
        <v>15</v>
      </c>
      <c r="N47" s="40" t="s">
        <v>11</v>
      </c>
      <c r="O47" s="24" t="s">
        <v>33</v>
      </c>
    </row>
    <row r="48" spans="2:15">
      <c r="B48" s="88"/>
      <c r="C48" s="88"/>
      <c r="D48" s="51" t="s">
        <v>16</v>
      </c>
      <c r="E48" s="51" t="s">
        <v>17</v>
      </c>
      <c r="F48" s="30" t="s">
        <v>18</v>
      </c>
      <c r="G48" s="30" t="s">
        <v>19</v>
      </c>
      <c r="H48" s="27" t="s">
        <v>18</v>
      </c>
      <c r="I48" s="27" t="s">
        <v>19</v>
      </c>
      <c r="J48" s="29"/>
      <c r="K48" s="29"/>
      <c r="L48" s="29"/>
      <c r="N48" s="40" t="s">
        <v>12</v>
      </c>
      <c r="O48" s="24" t="s">
        <v>34</v>
      </c>
    </row>
    <row r="49" spans="2:15">
      <c r="B49" s="25">
        <v>1</v>
      </c>
      <c r="C49" s="25"/>
      <c r="D49" s="25"/>
      <c r="E49" s="25"/>
      <c r="F49" s="61">
        <v>3.7</v>
      </c>
      <c r="G49" s="61">
        <v>21.92</v>
      </c>
      <c r="H49" s="25"/>
      <c r="I49" s="25"/>
      <c r="J49" s="25"/>
      <c r="K49" s="25"/>
      <c r="L49" s="25"/>
      <c r="N49" s="40" t="s">
        <v>24</v>
      </c>
      <c r="O49" s="24" t="s">
        <v>35</v>
      </c>
    </row>
    <row r="50" spans="2:15">
      <c r="B50" s="25">
        <v>2</v>
      </c>
      <c r="C50" s="25"/>
      <c r="D50" s="25"/>
      <c r="E50" s="25"/>
      <c r="F50" s="61">
        <v>12.91</v>
      </c>
      <c r="G50" s="61">
        <v>23.14</v>
      </c>
      <c r="H50" s="25"/>
      <c r="I50" s="25"/>
      <c r="J50" s="25"/>
      <c r="K50" s="25"/>
      <c r="L50" s="25"/>
      <c r="N50" s="41" t="s">
        <v>36</v>
      </c>
      <c r="O50" s="24" t="s">
        <v>37</v>
      </c>
    </row>
    <row r="51" spans="2:15">
      <c r="B51" s="25">
        <v>3</v>
      </c>
      <c r="C51" s="25"/>
      <c r="D51" s="25"/>
      <c r="E51" s="25"/>
      <c r="F51" s="61">
        <v>31.28</v>
      </c>
      <c r="G51" s="61">
        <v>20.94</v>
      </c>
      <c r="H51" s="25"/>
      <c r="I51" s="25"/>
      <c r="J51" s="25"/>
      <c r="K51" s="25"/>
      <c r="L51" s="25"/>
      <c r="N51" s="41" t="s">
        <v>38</v>
      </c>
      <c r="O51" s="24" t="s">
        <v>39</v>
      </c>
    </row>
    <row r="52" spans="2:15">
      <c r="B52" s="25">
        <v>4</v>
      </c>
      <c r="C52" s="25"/>
      <c r="D52" s="25"/>
      <c r="E52" s="25"/>
      <c r="F52" s="61">
        <v>39.9</v>
      </c>
      <c r="G52" s="61">
        <v>14.96</v>
      </c>
      <c r="H52" s="25"/>
      <c r="I52" s="25"/>
      <c r="J52" s="25"/>
      <c r="K52" s="25"/>
      <c r="L52" s="25"/>
      <c r="N52" s="41" t="s">
        <v>40</v>
      </c>
      <c r="O52" s="24" t="s">
        <v>41</v>
      </c>
    </row>
    <row r="53" spans="2:15">
      <c r="B53" s="25">
        <v>5</v>
      </c>
      <c r="C53" s="25"/>
      <c r="D53" s="25"/>
      <c r="E53" s="25"/>
      <c r="F53" s="61">
        <v>39.9</v>
      </c>
      <c r="G53" s="61">
        <v>-16.38</v>
      </c>
      <c r="H53" s="25"/>
      <c r="I53" s="25"/>
      <c r="J53" s="25"/>
      <c r="K53" s="25"/>
      <c r="L53" s="25"/>
      <c r="N53" s="41" t="s">
        <v>42</v>
      </c>
      <c r="O53" s="24" t="s">
        <v>43</v>
      </c>
    </row>
    <row r="54" spans="2:15">
      <c r="B54" s="25">
        <v>6</v>
      </c>
      <c r="C54" s="25"/>
      <c r="D54" s="25"/>
      <c r="E54" s="25"/>
      <c r="F54" s="61">
        <v>31.28</v>
      </c>
      <c r="G54" s="61">
        <v>-18.47</v>
      </c>
      <c r="H54" s="25"/>
      <c r="I54" s="25"/>
      <c r="J54" s="25"/>
      <c r="K54" s="25"/>
      <c r="L54" s="25"/>
      <c r="N54" s="41" t="s">
        <v>25</v>
      </c>
      <c r="O54" s="24" t="s">
        <v>44</v>
      </c>
    </row>
    <row r="55" spans="2:15">
      <c r="B55" s="25">
        <v>7</v>
      </c>
      <c r="C55" s="25"/>
      <c r="D55" s="25"/>
      <c r="E55" s="25"/>
      <c r="F55" s="61">
        <v>12.91</v>
      </c>
      <c r="G55" s="61">
        <v>-14.97</v>
      </c>
      <c r="H55" s="25"/>
      <c r="I55" s="25"/>
      <c r="J55" s="25"/>
      <c r="K55" s="25"/>
      <c r="L55" s="25"/>
      <c r="N55" s="41" t="s">
        <v>15</v>
      </c>
      <c r="O55" s="24" t="s">
        <v>45</v>
      </c>
    </row>
    <row r="56" spans="2:15">
      <c r="B56" s="25">
        <v>8</v>
      </c>
      <c r="C56" s="25"/>
      <c r="D56" s="25"/>
      <c r="E56" s="25"/>
      <c r="F56" s="61">
        <v>3.7</v>
      </c>
      <c r="G56" s="61">
        <v>-12.14</v>
      </c>
      <c r="H56" s="25"/>
      <c r="I56" s="25"/>
      <c r="J56" s="25"/>
      <c r="K56" s="25"/>
      <c r="L56" s="25"/>
      <c r="N56" s="41" t="s">
        <v>46</v>
      </c>
      <c r="O56" s="24" t="s">
        <v>47</v>
      </c>
    </row>
    <row r="58" spans="2:15">
      <c r="B58" s="22" t="s">
        <v>48</v>
      </c>
    </row>
    <row r="60" spans="2:15">
      <c r="B60" s="72" t="s">
        <v>7</v>
      </c>
      <c r="C60" s="72" t="s">
        <v>8</v>
      </c>
      <c r="D60" s="72" t="s">
        <v>9</v>
      </c>
      <c r="E60" s="87"/>
      <c r="F60" s="76" t="s">
        <v>10</v>
      </c>
      <c r="G60" s="87"/>
      <c r="H60" s="26" t="s">
        <v>11</v>
      </c>
      <c r="I60" s="26" t="s">
        <v>12</v>
      </c>
      <c r="J60" s="28" t="s">
        <v>24</v>
      </c>
      <c r="K60" s="28" t="s">
        <v>25</v>
      </c>
      <c r="L60" s="28" t="s">
        <v>15</v>
      </c>
    </row>
    <row r="61" spans="2:15">
      <c r="B61" s="88"/>
      <c r="C61" s="88"/>
      <c r="D61" s="51" t="s">
        <v>16</v>
      </c>
      <c r="E61" s="51" t="s">
        <v>17</v>
      </c>
      <c r="F61" s="30" t="s">
        <v>18</v>
      </c>
      <c r="G61" s="30" t="s">
        <v>19</v>
      </c>
      <c r="H61" s="27" t="s">
        <v>18</v>
      </c>
      <c r="I61" s="27" t="s">
        <v>19</v>
      </c>
      <c r="J61" s="29"/>
      <c r="K61" s="29"/>
      <c r="L61" s="29"/>
    </row>
    <row r="62" spans="2:15" ht="13.35" customHeight="1">
      <c r="B62" s="25">
        <v>1</v>
      </c>
      <c r="C62" s="25"/>
      <c r="D62" s="25"/>
      <c r="E62" s="25"/>
      <c r="F62" s="61">
        <v>3.7</v>
      </c>
      <c r="G62" s="61">
        <v>22.34</v>
      </c>
      <c r="H62" s="25"/>
      <c r="I62" s="25"/>
      <c r="J62" s="25"/>
      <c r="K62" s="25"/>
      <c r="L62" s="25"/>
    </row>
    <row r="63" spans="2:15">
      <c r="B63" s="25">
        <v>2</v>
      </c>
      <c r="C63" s="25"/>
      <c r="D63" s="25"/>
      <c r="E63" s="25"/>
      <c r="F63" s="61">
        <v>12.91</v>
      </c>
      <c r="G63" s="61">
        <v>22.9</v>
      </c>
      <c r="H63" s="25"/>
      <c r="I63" s="25"/>
      <c r="J63" s="25"/>
      <c r="K63" s="25"/>
      <c r="L63" s="25"/>
    </row>
    <row r="64" spans="2:15">
      <c r="B64" s="25">
        <v>3</v>
      </c>
      <c r="C64" s="25"/>
      <c r="D64" s="25"/>
      <c r="E64" s="25"/>
      <c r="F64" s="61">
        <v>31.28</v>
      </c>
      <c r="G64" s="61">
        <v>20.59</v>
      </c>
      <c r="H64" s="25"/>
      <c r="I64" s="25"/>
      <c r="J64" s="25"/>
      <c r="K64" s="25"/>
      <c r="L64" s="25"/>
    </row>
    <row r="65" spans="2:12">
      <c r="B65" s="25">
        <v>4</v>
      </c>
      <c r="C65" s="25"/>
      <c r="D65" s="25"/>
      <c r="E65" s="25"/>
      <c r="F65" s="61">
        <v>39.9</v>
      </c>
      <c r="G65" s="61">
        <v>14.45</v>
      </c>
      <c r="H65" s="25"/>
      <c r="I65" s="25"/>
      <c r="J65" s="25"/>
      <c r="K65" s="25"/>
      <c r="L65" s="25"/>
    </row>
    <row r="66" spans="2:12">
      <c r="B66" s="25">
        <v>5</v>
      </c>
      <c r="C66" s="25"/>
      <c r="D66" s="25"/>
      <c r="E66" s="25"/>
      <c r="F66" s="61">
        <v>39.9</v>
      </c>
      <c r="G66" s="61">
        <v>-22.46</v>
      </c>
      <c r="H66" s="25"/>
      <c r="I66" s="25"/>
      <c r="J66" s="25"/>
      <c r="K66" s="25"/>
      <c r="L66" s="25"/>
    </row>
    <row r="67" spans="2:12">
      <c r="B67" s="25">
        <v>6</v>
      </c>
      <c r="C67" s="25"/>
      <c r="D67" s="25"/>
      <c r="E67" s="25"/>
      <c r="F67" s="61">
        <v>31.28</v>
      </c>
      <c r="G67" s="61">
        <v>-28.55</v>
      </c>
      <c r="H67" s="25"/>
      <c r="I67" s="25"/>
      <c r="J67" s="25"/>
      <c r="K67" s="25"/>
      <c r="L67" s="25"/>
    </row>
    <row r="68" spans="2:12">
      <c r="B68" s="25">
        <v>7</v>
      </c>
      <c r="C68" s="25"/>
      <c r="D68" s="25"/>
      <c r="E68" s="25"/>
      <c r="F68" s="61">
        <v>12.91</v>
      </c>
      <c r="G68" s="61">
        <v>-25.49</v>
      </c>
      <c r="H68" s="25"/>
      <c r="I68" s="25"/>
      <c r="J68" s="25"/>
      <c r="K68" s="25"/>
      <c r="L68" s="25"/>
    </row>
    <row r="69" spans="2:12">
      <c r="B69" s="25">
        <v>8</v>
      </c>
      <c r="C69" s="25"/>
      <c r="D69" s="25"/>
      <c r="E69" s="25"/>
      <c r="F69" s="61">
        <v>3.7</v>
      </c>
      <c r="G69" s="61">
        <v>-21.25</v>
      </c>
      <c r="H69" s="25"/>
      <c r="I69" s="25"/>
      <c r="J69" s="25"/>
      <c r="K69" s="25"/>
      <c r="L69" s="25"/>
    </row>
  </sheetData>
  <mergeCells count="28">
    <mergeCell ref="F47:G47"/>
    <mergeCell ref="F60:G60"/>
    <mergeCell ref="F34:G34"/>
    <mergeCell ref="F21:G21"/>
    <mergeCell ref="D21:E21"/>
    <mergeCell ref="D34:E34"/>
    <mergeCell ref="D47:E47"/>
    <mergeCell ref="D60:E60"/>
    <mergeCell ref="K8:K9"/>
    <mergeCell ref="L8:L9"/>
    <mergeCell ref="B8:B9"/>
    <mergeCell ref="C8:C9"/>
    <mergeCell ref="F8:G8"/>
    <mergeCell ref="J8:J9"/>
    <mergeCell ref="D8:E8"/>
    <mergeCell ref="B21:B22"/>
    <mergeCell ref="C21:C22"/>
    <mergeCell ref="B47:B48"/>
    <mergeCell ref="C47:C48"/>
    <mergeCell ref="B60:B61"/>
    <mergeCell ref="C60:C61"/>
    <mergeCell ref="B34:B35"/>
    <mergeCell ref="C34:C35"/>
    <mergeCell ref="L14:L17"/>
    <mergeCell ref="L23:L26"/>
    <mergeCell ref="K21:K22"/>
    <mergeCell ref="J21:J22"/>
    <mergeCell ref="L21:L22"/>
  </mergeCells>
  <pageMargins left="0.7" right="0.7" top="0.75" bottom="0.75" header="0.3" footer="0.3"/>
  <pageSetup orientation="portrait" horizontalDpi="4294967293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X44"/>
  <sheetViews>
    <sheetView showGridLines="0" tabSelected="1" zoomScale="70" zoomScaleNormal="70" workbookViewId="0">
      <selection activeCell="N29" sqref="N29"/>
    </sheetView>
  </sheetViews>
  <sheetFormatPr defaultColWidth="11.42578125" defaultRowHeight="14.45"/>
  <cols>
    <col min="1" max="1" width="6.140625" customWidth="1"/>
    <col min="2" max="2" width="22.5703125" customWidth="1"/>
    <col min="3" max="3" width="21.140625" bestFit="1" customWidth="1"/>
    <col min="4" max="4" width="3.42578125" customWidth="1"/>
    <col min="5" max="5" width="47.42578125" customWidth="1"/>
    <col min="6" max="6" width="14.42578125" customWidth="1"/>
    <col min="7" max="9" width="7.5703125" bestFit="1" customWidth="1"/>
    <col min="10" max="10" width="7.42578125" customWidth="1"/>
    <col min="11" max="13" width="7.42578125" bestFit="1" customWidth="1"/>
    <col min="14" max="14" width="7.85546875" bestFit="1" customWidth="1"/>
    <col min="15" max="15" width="7.42578125" bestFit="1" customWidth="1"/>
    <col min="17" max="17" width="14.140625" bestFit="1" customWidth="1"/>
    <col min="18" max="18" width="46.5703125" bestFit="1" customWidth="1"/>
    <col min="20" max="20" width="9.42578125" customWidth="1"/>
    <col min="21" max="21" width="1.42578125" customWidth="1"/>
  </cols>
  <sheetData>
    <row r="2" spans="2:21" ht="15" customHeight="1" thickBot="1"/>
    <row r="3" spans="2:21" ht="15" customHeight="1" thickBot="1">
      <c r="B3" s="47" t="s">
        <v>0</v>
      </c>
      <c r="C3" s="48" t="s">
        <v>49</v>
      </c>
      <c r="E3" s="17" t="s">
        <v>50</v>
      </c>
      <c r="F3" s="35" t="s">
        <v>51</v>
      </c>
      <c r="G3" s="62">
        <v>3.7</v>
      </c>
      <c r="H3" s="62">
        <v>17.36</v>
      </c>
      <c r="I3" s="62">
        <v>31.02</v>
      </c>
      <c r="J3" s="62">
        <v>44.68</v>
      </c>
      <c r="K3" s="62">
        <v>44.68</v>
      </c>
      <c r="L3" s="62">
        <v>31.02</v>
      </c>
      <c r="M3" s="62">
        <v>17.36</v>
      </c>
      <c r="N3" s="62">
        <v>3.7</v>
      </c>
      <c r="O3" s="18">
        <f>+G3</f>
        <v>3.7</v>
      </c>
      <c r="Q3" s="79" t="s">
        <v>52</v>
      </c>
      <c r="R3" s="89"/>
      <c r="S3" s="89"/>
      <c r="T3" s="89"/>
      <c r="U3" s="90"/>
    </row>
    <row r="4" spans="2:21">
      <c r="B4" s="42" t="s">
        <v>53</v>
      </c>
      <c r="C4" s="44" t="s">
        <v>3</v>
      </c>
      <c r="E4" s="19" t="s">
        <v>54</v>
      </c>
      <c r="F4" s="36" t="s">
        <v>55</v>
      </c>
      <c r="G4" s="56">
        <v>-23.02</v>
      </c>
      <c r="H4" s="56">
        <v>-25.9</v>
      </c>
      <c r="I4" s="56">
        <v>-28.85</v>
      </c>
      <c r="J4" s="56">
        <v>-22.47</v>
      </c>
      <c r="K4" s="56">
        <v>14.45</v>
      </c>
      <c r="L4" s="56">
        <v>20.37</v>
      </c>
      <c r="M4" s="56">
        <v>22.67</v>
      </c>
      <c r="N4" s="56">
        <v>23.66</v>
      </c>
      <c r="O4" s="18">
        <f>+G4</f>
        <v>-23.02</v>
      </c>
      <c r="Q4" s="91"/>
      <c r="R4" s="92"/>
      <c r="S4" s="92"/>
      <c r="T4" s="92"/>
      <c r="U4" s="93"/>
    </row>
    <row r="5" spans="2:21">
      <c r="B5" s="42" t="s">
        <v>4</v>
      </c>
      <c r="C5" s="43" t="s">
        <v>56</v>
      </c>
      <c r="E5" s="20" t="s">
        <v>57</v>
      </c>
      <c r="F5" s="37" t="s">
        <v>58</v>
      </c>
      <c r="G5" s="32">
        <v>-12.75</v>
      </c>
      <c r="H5" s="32">
        <v>-15.43</v>
      </c>
      <c r="I5" s="32">
        <v>-18.72</v>
      </c>
      <c r="J5" s="32">
        <v>-16.39</v>
      </c>
      <c r="K5" s="32">
        <v>14.97</v>
      </c>
      <c r="L5" s="32">
        <v>20.73</v>
      </c>
      <c r="M5" s="32">
        <v>22.91</v>
      </c>
      <c r="N5" s="32">
        <v>23.85</v>
      </c>
      <c r="O5" s="18">
        <f>+G5</f>
        <v>-12.75</v>
      </c>
      <c r="Q5" s="80" t="s">
        <v>59</v>
      </c>
      <c r="R5" s="92"/>
      <c r="S5" s="92"/>
      <c r="T5" s="92"/>
      <c r="U5" s="93"/>
    </row>
    <row r="6" spans="2:21">
      <c r="B6" s="42" t="s">
        <v>60</v>
      </c>
      <c r="C6" s="68">
        <v>3.7</v>
      </c>
      <c r="E6" s="21" t="s">
        <v>61</v>
      </c>
      <c r="F6" s="38" t="s">
        <v>62</v>
      </c>
      <c r="G6" s="39">
        <v>-16.59</v>
      </c>
      <c r="H6" s="39">
        <v>-19.36</v>
      </c>
      <c r="I6" s="39">
        <v>-22.72</v>
      </c>
      <c r="J6" s="39">
        <v>-18.66</v>
      </c>
      <c r="K6" s="31">
        <v>14.62</v>
      </c>
      <c r="L6" s="31">
        <v>19.829999999999998</v>
      </c>
      <c r="M6" s="31">
        <v>22.11</v>
      </c>
      <c r="N6" s="31">
        <v>23.36</v>
      </c>
      <c r="O6" s="22"/>
      <c r="Q6" s="91"/>
      <c r="R6" s="92"/>
      <c r="S6" s="92"/>
      <c r="T6" s="92"/>
      <c r="U6" s="93"/>
    </row>
    <row r="7" spans="2:21">
      <c r="B7" s="42" t="s">
        <v>63</v>
      </c>
      <c r="C7" s="45">
        <v>44.68</v>
      </c>
      <c r="E7" s="20" t="s">
        <v>64</v>
      </c>
      <c r="F7" s="37" t="s">
        <v>65</v>
      </c>
      <c r="G7" s="32">
        <v>-17.059999999999999</v>
      </c>
      <c r="H7" s="32">
        <v>-19.84</v>
      </c>
      <c r="I7" s="32">
        <v>-23.2</v>
      </c>
      <c r="J7" s="32">
        <v>-18.940000000000001</v>
      </c>
      <c r="K7" s="32">
        <v>14.57</v>
      </c>
      <c r="L7" s="32">
        <v>19.8</v>
      </c>
      <c r="M7" s="32">
        <v>22.07</v>
      </c>
      <c r="N7" s="32">
        <v>23.32</v>
      </c>
      <c r="O7" s="18">
        <f>+G7</f>
        <v>-17.059999999999999</v>
      </c>
      <c r="Q7" s="1"/>
      <c r="R7" s="2"/>
      <c r="S7" s="2"/>
      <c r="T7" s="2"/>
      <c r="U7" s="3"/>
    </row>
    <row r="8" spans="2:21" ht="16.350000000000001" customHeight="1" thickBot="1">
      <c r="B8" s="42" t="s">
        <v>66</v>
      </c>
      <c r="C8" s="45">
        <v>110</v>
      </c>
      <c r="E8" s="57" t="s">
        <v>67</v>
      </c>
      <c r="F8" s="58" t="s">
        <v>68</v>
      </c>
      <c r="G8" s="59">
        <v>-20.55</v>
      </c>
      <c r="H8" s="59">
        <v>-23.41</v>
      </c>
      <c r="I8" s="59">
        <v>-26.78</v>
      </c>
      <c r="J8" s="59">
        <v>-21.01</v>
      </c>
      <c r="K8" s="59">
        <v>14.53</v>
      </c>
      <c r="L8" s="59">
        <v>19.760000000000002</v>
      </c>
      <c r="M8" s="59">
        <v>22.04</v>
      </c>
      <c r="N8" s="59">
        <v>23.29</v>
      </c>
      <c r="O8" s="18">
        <f>+G8</f>
        <v>-20.55</v>
      </c>
      <c r="Q8" s="4" t="s">
        <v>69</v>
      </c>
      <c r="R8" s="81" t="s">
        <v>60</v>
      </c>
      <c r="S8" s="94"/>
      <c r="T8" s="94"/>
      <c r="U8" s="95"/>
    </row>
    <row r="9" spans="2:21" ht="15" customHeight="1" thickBot="1">
      <c r="B9" s="46" t="s">
        <v>70</v>
      </c>
      <c r="C9" s="53"/>
      <c r="Q9" s="5" t="s">
        <v>71</v>
      </c>
      <c r="R9" s="82" t="s">
        <v>63</v>
      </c>
      <c r="S9" s="96"/>
      <c r="T9" s="96"/>
      <c r="U9" s="97"/>
    </row>
    <row r="10" spans="2:21">
      <c r="Q10" s="4" t="s">
        <v>72</v>
      </c>
      <c r="R10" s="81" t="s">
        <v>66</v>
      </c>
      <c r="S10" s="94"/>
      <c r="T10" s="94"/>
      <c r="U10" s="95"/>
    </row>
    <row r="11" spans="2:21">
      <c r="Q11" s="4" t="s">
        <v>73</v>
      </c>
      <c r="R11" s="81" t="s">
        <v>74</v>
      </c>
      <c r="S11" s="94"/>
      <c r="T11" s="94"/>
      <c r="U11" s="95"/>
    </row>
    <row r="12" spans="2:21">
      <c r="Q12" s="6" t="s">
        <v>75</v>
      </c>
      <c r="R12" s="83" t="s">
        <v>76</v>
      </c>
      <c r="S12" s="94"/>
      <c r="T12" s="94"/>
      <c r="U12" s="95"/>
    </row>
    <row r="13" spans="2:21">
      <c r="Q13" s="7" t="s">
        <v>77</v>
      </c>
      <c r="R13" s="84" t="s">
        <v>78</v>
      </c>
      <c r="S13" s="92"/>
      <c r="T13" s="92"/>
      <c r="U13" s="93"/>
    </row>
    <row r="14" spans="2:21">
      <c r="Q14" s="85"/>
      <c r="R14" s="92"/>
      <c r="S14" s="92"/>
      <c r="T14" s="92"/>
      <c r="U14" s="93"/>
    </row>
    <row r="15" spans="2:21" ht="15.6" customHeight="1">
      <c r="Q15" s="98"/>
      <c r="R15" s="8" t="s">
        <v>79</v>
      </c>
      <c r="S15" s="8"/>
      <c r="T15" s="8"/>
      <c r="U15" s="9"/>
    </row>
    <row r="16" spans="2:21">
      <c r="Q16" s="10" t="s">
        <v>80</v>
      </c>
      <c r="R16" s="86" t="s">
        <v>81</v>
      </c>
      <c r="S16" s="96"/>
      <c r="T16" s="96"/>
      <c r="U16" s="97"/>
    </row>
    <row r="17" spans="5:24">
      <c r="Q17" s="7"/>
      <c r="R17" s="92"/>
      <c r="S17" s="92"/>
      <c r="T17" s="92"/>
      <c r="U17" s="93"/>
    </row>
    <row r="18" spans="5:24" ht="15.6" customHeight="1">
      <c r="Q18" s="11"/>
      <c r="R18" s="8" t="s">
        <v>82</v>
      </c>
      <c r="S18" s="8"/>
      <c r="T18" s="8"/>
      <c r="U18" s="9"/>
    </row>
    <row r="19" spans="5:24">
      <c r="Q19" s="10" t="s">
        <v>83</v>
      </c>
      <c r="R19" s="86" t="s">
        <v>81</v>
      </c>
      <c r="S19" s="96"/>
      <c r="T19" s="96"/>
      <c r="U19" s="97"/>
    </row>
    <row r="20" spans="5:24">
      <c r="Q20" s="7"/>
      <c r="R20" s="92"/>
      <c r="S20" s="92"/>
      <c r="T20" s="92"/>
      <c r="U20" s="93"/>
    </row>
    <row r="21" spans="5:24" ht="15.6" customHeight="1">
      <c r="Q21" s="11"/>
      <c r="R21" s="8" t="s">
        <v>84</v>
      </c>
      <c r="S21" s="8"/>
      <c r="T21" s="8"/>
      <c r="U21" s="9"/>
    </row>
    <row r="22" spans="5:24">
      <c r="E22" s="33"/>
      <c r="F22" s="34"/>
      <c r="G22" s="34"/>
      <c r="H22" s="34"/>
      <c r="I22" s="34"/>
      <c r="J22" s="34"/>
      <c r="K22" s="34"/>
      <c r="L22" s="34"/>
      <c r="M22" s="34"/>
      <c r="N22" s="34"/>
      <c r="Q22" s="12"/>
      <c r="U22" s="13"/>
    </row>
    <row r="23" spans="5:24">
      <c r="F23" s="34"/>
      <c r="G23" s="34"/>
      <c r="H23" s="34"/>
      <c r="I23" s="34"/>
      <c r="J23" s="34"/>
      <c r="K23" s="34"/>
      <c r="L23" s="34"/>
      <c r="M23" s="34"/>
      <c r="N23" s="34"/>
      <c r="Q23" s="78" t="s">
        <v>85</v>
      </c>
      <c r="R23" s="92"/>
      <c r="S23" s="92"/>
      <c r="T23" s="92"/>
      <c r="U23" s="93"/>
      <c r="X23" s="23"/>
    </row>
    <row r="24" spans="5:24">
      <c r="E24" s="33"/>
      <c r="F24" s="34"/>
      <c r="G24" s="34"/>
      <c r="H24" s="34"/>
      <c r="I24" s="34"/>
      <c r="J24" s="34"/>
      <c r="K24" s="34"/>
      <c r="L24" s="34"/>
      <c r="M24" s="34"/>
      <c r="N24" s="34"/>
      <c r="Q24" s="12"/>
      <c r="U24" s="13"/>
    </row>
    <row r="25" spans="5:24">
      <c r="K25" s="23"/>
      <c r="Q25" s="12"/>
      <c r="U25" s="13"/>
    </row>
    <row r="26" spans="5:24">
      <c r="Q26" s="12"/>
      <c r="U26" s="13"/>
    </row>
    <row r="27" spans="5:24">
      <c r="Q27" s="12"/>
      <c r="U27" s="13"/>
    </row>
    <row r="28" spans="5:24">
      <c r="Q28" s="12"/>
      <c r="U28" s="13"/>
    </row>
    <row r="29" spans="5:24">
      <c r="Q29" s="12"/>
      <c r="U29" s="13"/>
    </row>
    <row r="30" spans="5:24">
      <c r="Q30" s="12"/>
      <c r="U30" s="13"/>
    </row>
    <row r="31" spans="5:24">
      <c r="Q31" s="12"/>
      <c r="U31" s="13"/>
    </row>
    <row r="32" spans="5:24">
      <c r="Q32" s="12"/>
      <c r="U32" s="13"/>
    </row>
    <row r="33" spans="17:21">
      <c r="Q33" s="12"/>
      <c r="U33" s="13"/>
    </row>
    <row r="34" spans="17:21">
      <c r="Q34" s="12"/>
      <c r="U34" s="13"/>
    </row>
    <row r="35" spans="17:21">
      <c r="Q35" s="12"/>
      <c r="U35" s="13"/>
    </row>
    <row r="36" spans="17:21">
      <c r="Q36" s="12"/>
      <c r="U36" s="13"/>
    </row>
    <row r="37" spans="17:21">
      <c r="Q37" s="12"/>
      <c r="U37" s="13"/>
    </row>
    <row r="38" spans="17:21">
      <c r="Q38" s="12"/>
      <c r="U38" s="13"/>
    </row>
    <row r="39" spans="17:21">
      <c r="Q39" s="12"/>
      <c r="U39" s="13"/>
    </row>
    <row r="40" spans="17:21">
      <c r="Q40" s="12"/>
      <c r="U40" s="13"/>
    </row>
    <row r="41" spans="17:21">
      <c r="Q41" s="12"/>
      <c r="U41" s="13"/>
    </row>
    <row r="42" spans="17:21">
      <c r="Q42" s="12"/>
      <c r="U42" s="13"/>
    </row>
    <row r="43" spans="17:21">
      <c r="Q43" s="12"/>
      <c r="U43" s="13"/>
    </row>
    <row r="44" spans="17:21" ht="15" customHeight="1" thickBot="1">
      <c r="Q44" s="14"/>
      <c r="R44" s="15"/>
      <c r="S44" s="15"/>
      <c r="T44" s="15"/>
      <c r="U44" s="16"/>
    </row>
  </sheetData>
  <mergeCells count="12">
    <mergeCell ref="Q23:U23"/>
    <mergeCell ref="Q3:U4"/>
    <mergeCell ref="Q5:U6"/>
    <mergeCell ref="R8:U8"/>
    <mergeCell ref="R9:U9"/>
    <mergeCell ref="R10:U10"/>
    <mergeCell ref="R11:U11"/>
    <mergeCell ref="R12:U12"/>
    <mergeCell ref="R13:U14"/>
    <mergeCell ref="Q14:Q15"/>
    <mergeCell ref="R16:U17"/>
    <mergeCell ref="R19:U20"/>
  </mergeCells>
  <pageMargins left="0.7" right="0.7" top="0.75" bottom="0.75" header="0.3" footer="0.3"/>
  <pageSetup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9e9bf0-60de-44da-b8d6-45508fccbf48">
      <Terms xmlns="http://schemas.microsoft.com/office/infopath/2007/PartnerControls"/>
    </lcf76f155ced4ddcb4097134ff3c332f>
    <TaxCatchAll xmlns="e25ba4e6-10d8-4c31-95c7-4037b3272ac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09D6A9E45B504EA5ABE28E8E3D56A3" ma:contentTypeVersion="15" ma:contentTypeDescription="Create a new document." ma:contentTypeScope="" ma:versionID="6d6f6176cb096e118edced745bffb6e7">
  <xsd:schema xmlns:xsd="http://www.w3.org/2001/XMLSchema" xmlns:xs="http://www.w3.org/2001/XMLSchema" xmlns:p="http://schemas.microsoft.com/office/2006/metadata/properties" xmlns:ns2="aa9e9bf0-60de-44da-b8d6-45508fccbf48" xmlns:ns3="e25ba4e6-10d8-4c31-95c7-4037b3272ac5" targetNamespace="http://schemas.microsoft.com/office/2006/metadata/properties" ma:root="true" ma:fieldsID="50f4cbd748738414a9960c42d39d5dcf" ns2:_="" ns3:_="">
    <xsd:import namespace="aa9e9bf0-60de-44da-b8d6-45508fccbf48"/>
    <xsd:import namespace="e25ba4e6-10d8-4c31-95c7-4037b3272a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9e9bf0-60de-44da-b8d6-45508fccbf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c8f7988-e7e4-47d9-940c-be1bb0ad82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5ba4e6-10d8-4c31-95c7-4037b3272ac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f980fff-4ef5-468f-8ea3-58768c66ce77}" ma:internalName="TaxCatchAll" ma:showField="CatchAllData" ma:web="e25ba4e6-10d8-4c31-95c7-4037b3272a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2C7929-9FF9-42F6-9F0A-70A4C965BEEF}"/>
</file>

<file path=customXml/itemProps2.xml><?xml version="1.0" encoding="utf-8"?>
<ds:datastoreItem xmlns:ds="http://schemas.openxmlformats.org/officeDocument/2006/customXml" ds:itemID="{C4190059-5638-49FE-B6CE-A68654A8666F}"/>
</file>

<file path=customXml/itemProps3.xml><?xml version="1.0" encoding="utf-8"?>
<ds:datastoreItem xmlns:ds="http://schemas.openxmlformats.org/officeDocument/2006/customXml" ds:itemID="{7F1140C4-9A91-4758-ACDD-0E828D8FAF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Felipe Fernández Gutiérrez</dc:creator>
  <cp:keywords/>
  <dc:description/>
  <cp:lastModifiedBy>Andrés Capalbo</cp:lastModifiedBy>
  <cp:revision/>
  <dcterms:created xsi:type="dcterms:W3CDTF">2017-01-17T17:17:17Z</dcterms:created>
  <dcterms:modified xsi:type="dcterms:W3CDTF">2024-12-18T16:49:01Z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0x0101007309D6A9E45B504EA5ABE28E8E3D56A3</vt:lpwstr>
  </property>
  <property fmtid="{D5CDD505-2E9C-101B-9397-08002B2CF9AE}" pid="3" name="MediaServiceImageTags">
    <vt:lpwstr/>
  </property>
</Properties>
</file>